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bras 01\Documents\ADMINISTRACIÓN 2020-2024\EJERCICIO 2025\PLANEACION\MARCO LOGICO 2025\FINAL\"/>
    </mc:Choice>
  </mc:AlternateContent>
  <xr:revisionPtr revIDLastSave="0" documentId="13_ncr:1_{AC442A40-B055-4354-A5E3-F4D8B985900A}" xr6:coauthVersionLast="47" xr6:coauthVersionMax="47" xr10:uidLastSave="{00000000-0000-0000-0000-000000000000}"/>
  <bookViews>
    <workbookView xWindow="-120" yWindow="-120" windowWidth="29040" windowHeight="15840" activeTab="1" xr2:uid="{75020CDD-FE7E-4A72-9456-70B60004DB40}"/>
  </bookViews>
  <sheets>
    <sheet name="Matriz" sheetId="1" r:id="rId1"/>
    <sheet name="Indicadores" sheetId="2" r:id="rId2"/>
    <sheet name="Hoja1" sheetId="3" r:id="rId3"/>
  </sheets>
  <definedNames>
    <definedName name="_xlnm.Print_Area" localSheetId="1">Indicadores!$A$1:$M$64</definedName>
    <definedName name="_xlnm.Print_Area" localSheetId="0">Matriz!$A$1:$E$53</definedName>
    <definedName name="_xlnm.Print_Titles" localSheetId="1">Indicadores!$1:$11</definedName>
    <definedName name="_xlnm.Print_Titles" localSheetId="0">Matriz!$1:$10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2" l="1"/>
  <c r="L36" i="2"/>
  <c r="K36" i="2"/>
  <c r="J49" i="3" l="1"/>
  <c r="J29" i="3"/>
  <c r="J43" i="3"/>
  <c r="E44" i="3"/>
  <c r="F44" i="3"/>
  <c r="F30" i="3"/>
  <c r="J15" i="3" l="1"/>
  <c r="J14" i="3"/>
  <c r="J10" i="3"/>
  <c r="J7" i="3"/>
  <c r="J5" i="3"/>
  <c r="I29" i="3" l="1"/>
  <c r="G29" i="3"/>
  <c r="H29" i="3"/>
  <c r="E30" i="3"/>
  <c r="I27" i="3" s="1"/>
  <c r="D30" i="3"/>
  <c r="C30" i="3"/>
  <c r="G23" i="3" s="1"/>
  <c r="I41" i="3"/>
  <c r="G43" i="3"/>
  <c r="H43" i="3"/>
  <c r="D44" i="3"/>
  <c r="H41" i="3" s="1"/>
  <c r="C44" i="3"/>
  <c r="G35" i="3" s="1"/>
  <c r="P24" i="3"/>
  <c r="T23" i="3" s="1"/>
  <c r="O24" i="3"/>
  <c r="S22" i="3" s="1"/>
  <c r="Q24" i="3"/>
  <c r="U21" i="3" s="1"/>
  <c r="N24" i="3"/>
  <c r="R21" i="3" s="1"/>
  <c r="S23" i="3"/>
  <c r="H49" i="3"/>
  <c r="G49" i="3"/>
  <c r="I49" i="3"/>
  <c r="F54" i="3"/>
  <c r="J53" i="3" s="1"/>
  <c r="E54" i="3"/>
  <c r="I53" i="3" s="1"/>
  <c r="D54" i="3"/>
  <c r="H53" i="3" s="1"/>
  <c r="C54" i="3"/>
  <c r="G52" i="3" s="1"/>
  <c r="E16" i="3"/>
  <c r="J35" i="3"/>
  <c r="G37" i="3"/>
  <c r="H24" i="3"/>
  <c r="J22" i="3"/>
  <c r="G16" i="3"/>
  <c r="H16" i="3"/>
  <c r="I16" i="3"/>
  <c r="J16" i="3"/>
  <c r="K16" i="3"/>
  <c r="L16" i="3"/>
  <c r="M16" i="3"/>
  <c r="N16" i="3"/>
  <c r="D16" i="3"/>
  <c r="F16" i="3"/>
  <c r="C16" i="3"/>
  <c r="P4" i="3"/>
  <c r="Q4" i="3"/>
  <c r="R4" i="3"/>
  <c r="P5" i="3"/>
  <c r="Q5" i="3"/>
  <c r="R5" i="3"/>
  <c r="P6" i="3"/>
  <c r="Q6" i="3"/>
  <c r="R6" i="3"/>
  <c r="P7" i="3"/>
  <c r="Q7" i="3"/>
  <c r="R7" i="3"/>
  <c r="P8" i="3"/>
  <c r="Q8" i="3"/>
  <c r="R8" i="3"/>
  <c r="P9" i="3"/>
  <c r="Q9" i="3"/>
  <c r="R9" i="3"/>
  <c r="P10" i="3"/>
  <c r="Q10" i="3"/>
  <c r="R10" i="3"/>
  <c r="P11" i="3"/>
  <c r="Q11" i="3"/>
  <c r="R11" i="3"/>
  <c r="P12" i="3"/>
  <c r="Q12" i="3"/>
  <c r="R12" i="3"/>
  <c r="P13" i="3"/>
  <c r="Q13" i="3"/>
  <c r="R13" i="3"/>
  <c r="P14" i="3"/>
  <c r="Q14" i="3"/>
  <c r="R14" i="3"/>
  <c r="P15" i="3"/>
  <c r="Q15" i="3"/>
  <c r="R15" i="3"/>
  <c r="O5" i="3"/>
  <c r="O6" i="3"/>
  <c r="O7" i="3"/>
  <c r="O8" i="3"/>
  <c r="O9" i="3"/>
  <c r="O10" i="3"/>
  <c r="O11" i="3"/>
  <c r="O12" i="3"/>
  <c r="O13" i="3"/>
  <c r="O14" i="3"/>
  <c r="O15" i="3"/>
  <c r="O4" i="3"/>
  <c r="I38" i="3" l="1"/>
  <c r="I36" i="3"/>
  <c r="G21" i="3"/>
  <c r="G22" i="3"/>
  <c r="G24" i="3"/>
  <c r="G28" i="3"/>
  <c r="S21" i="3"/>
  <c r="I43" i="3"/>
  <c r="G39" i="3"/>
  <c r="G40" i="3"/>
  <c r="H50" i="3"/>
  <c r="G38" i="3"/>
  <c r="H51" i="3"/>
  <c r="J51" i="3"/>
  <c r="H52" i="3"/>
  <c r="G41" i="3"/>
  <c r="J52" i="3"/>
  <c r="I35" i="3"/>
  <c r="T21" i="3"/>
  <c r="R23" i="3"/>
  <c r="T22" i="3"/>
  <c r="R22" i="3"/>
  <c r="J21" i="3"/>
  <c r="G36" i="3"/>
  <c r="I39" i="3"/>
  <c r="I37" i="3"/>
  <c r="I40" i="3"/>
  <c r="U23" i="3"/>
  <c r="U22" i="3"/>
  <c r="I22" i="3"/>
  <c r="I21" i="3"/>
  <c r="I52" i="3"/>
  <c r="I51" i="3"/>
  <c r="I50" i="3"/>
  <c r="G51" i="3"/>
  <c r="J28" i="3"/>
  <c r="I26" i="3"/>
  <c r="G42" i="3"/>
  <c r="G53" i="3"/>
  <c r="G50" i="3"/>
  <c r="I28" i="3"/>
  <c r="J26" i="3"/>
  <c r="J25" i="3"/>
  <c r="I42" i="3"/>
  <c r="I25" i="3"/>
  <c r="J24" i="3"/>
  <c r="J23" i="3"/>
  <c r="J27" i="3"/>
  <c r="I24" i="3"/>
  <c r="I23" i="3"/>
  <c r="J50" i="3"/>
  <c r="H25" i="3"/>
  <c r="H22" i="3"/>
  <c r="H21" i="3"/>
  <c r="H27" i="3"/>
  <c r="H26" i="3"/>
  <c r="H23" i="3"/>
  <c r="H28" i="3"/>
  <c r="H35" i="3"/>
  <c r="H39" i="3"/>
  <c r="H36" i="3"/>
  <c r="H38" i="3"/>
  <c r="H42" i="3"/>
  <c r="H40" i="3"/>
  <c r="H37" i="3"/>
  <c r="J38" i="3"/>
  <c r="J42" i="3"/>
  <c r="J37" i="3"/>
  <c r="J41" i="3"/>
  <c r="J36" i="3"/>
  <c r="J39" i="3"/>
  <c r="J40" i="3"/>
  <c r="G25" i="3"/>
  <c r="G26" i="3"/>
  <c r="G27" i="3"/>
  <c r="R16" i="3"/>
  <c r="Q16" i="3"/>
  <c r="P16" i="3"/>
  <c r="O16" i="3"/>
</calcChain>
</file>

<file path=xl/sharedStrings.xml><?xml version="1.0" encoding="utf-8"?>
<sst xmlns="http://schemas.openxmlformats.org/spreadsheetml/2006/main" count="583" uniqueCount="279">
  <si>
    <t>Fin</t>
  </si>
  <si>
    <t>Propósito</t>
  </si>
  <si>
    <t xml:space="preserve">Componente 1 </t>
  </si>
  <si>
    <t xml:space="preserve">Componente 3 </t>
  </si>
  <si>
    <t xml:space="preserve">Componente 2 </t>
  </si>
  <si>
    <t>Actividad 1 C2</t>
  </si>
  <si>
    <t>Actividad 1 C3</t>
  </si>
  <si>
    <t>GOBIERNO MUNICIPAL DE HUICHAPAN, HIDALGO, 2024-2027</t>
  </si>
  <si>
    <t>Matriz de Indicadores para Resultados</t>
  </si>
  <si>
    <t>DATOS DEL PROGRAMA PRESUPUESTARIO</t>
  </si>
  <si>
    <t>Ejercicio Fiscal 2025</t>
  </si>
  <si>
    <t>RESUMEN NARRATIVO</t>
  </si>
  <si>
    <t>INDICADORES</t>
  </si>
  <si>
    <t>SUPUESTOS</t>
  </si>
  <si>
    <t>MEDIOS DE VERIFICACIÓN</t>
  </si>
  <si>
    <t>NIVEL</t>
  </si>
  <si>
    <t>M A T R I Z     D E      I N D I C A D O R E S      P A R A      R E S U L T A D O S</t>
  </si>
  <si>
    <t>Generar un desarrollo social equitativo, igualitario y sostenible entre la población del municipio de Huichapan, Hidalgo, a través de obras y acciones que contribuyan a disminuir las carencias sociales de la población en condiciones de vulnerabilidad y pobreza extrema; procurando y regulando un crecimiento urbano ordenado, inclusivo, accesible y sostenible, y preservando el patrimonio arquitectónico e histórico.</t>
  </si>
  <si>
    <t>Actividad 1 C4</t>
  </si>
  <si>
    <t>Programa de regulación de los anuncios denominativos y toldos dentro de la zona de monumentos históricos</t>
  </si>
  <si>
    <t>Construir, ampliar y rehabilitar las redes de distribución de agua potable.</t>
  </si>
  <si>
    <t>Construir, ampliar y rehabilitar las redes de drenaje y alcantarillado público.</t>
  </si>
  <si>
    <t>Ampliar, rehabilitar y dar mantenimiento a la infraestructura educativa</t>
  </si>
  <si>
    <t>Ampliar, rehabilitar y dar mantenimiento a la infraestructura de salud</t>
  </si>
  <si>
    <t>Mejoramiento a la vivienda</t>
  </si>
  <si>
    <t>Actividad 2 C2</t>
  </si>
  <si>
    <t>Actividad 3 C2</t>
  </si>
  <si>
    <t>Construcción o rehabilitación de banquetas y guarniciones</t>
  </si>
  <si>
    <t>Balizamiento urbano</t>
  </si>
  <si>
    <t>Bacheos de la red de carreteras y caminos municipales.</t>
  </si>
  <si>
    <t>Actividad 2 C3</t>
  </si>
  <si>
    <t>Actividad 3 C3</t>
  </si>
  <si>
    <t>Actividad 4 C3</t>
  </si>
  <si>
    <t>Actividad 5 C3</t>
  </si>
  <si>
    <t>Porcentaje de la población en pobreza extrema en el Municipio.</t>
  </si>
  <si>
    <t>Número de acciones realizadas para la gestión de Programa de Desarrollo Urbano y Ordenamiento Territorial</t>
  </si>
  <si>
    <t>Porcentaje de obras particulares regularizadas</t>
  </si>
  <si>
    <t>Número de obras públicas o acciones realizados para ampliar, rehabilitar y dar mantenimiento a la infraestructura educativa</t>
  </si>
  <si>
    <t>Número de obras públicas o acciones realizados para la ampliar, rehabilitar y dar mantenimiento a la infraestructura de salud</t>
  </si>
  <si>
    <t>Número de obras públicas o acciones realizados para mejoramiento a la vivienda</t>
  </si>
  <si>
    <t>Construir y rehabilitar la red de caminos y principales vialidades</t>
  </si>
  <si>
    <t>Número de obras públicas o acciones realizados para la construcción y rehabilitación la red de caminos y principales vialidades</t>
  </si>
  <si>
    <t>Número de obras públicas o acciones realizados de balizamiento urbano</t>
  </si>
  <si>
    <t>Número de obras públicas o acciones realizados para el bacheo de red de carreteras y caminos municipales</t>
  </si>
  <si>
    <t>Fortalecer las capacidades de gestión del municipio</t>
  </si>
  <si>
    <t>Actividad 2 C4</t>
  </si>
  <si>
    <t>Actividad 3 C4</t>
  </si>
  <si>
    <t>Actividad 4 C4</t>
  </si>
  <si>
    <t>Actividad 5 C4</t>
  </si>
  <si>
    <t>Apoyo a la infraestructura del campo</t>
  </si>
  <si>
    <t>Número de obras públicas o acciones realizados en apoyo a la infraestructura del campo</t>
  </si>
  <si>
    <t>Nombre del Programa: INFRAESTRUCTURA TRANSFORMADORA</t>
  </si>
  <si>
    <t>Unidad Responsable de la Ejecución del Programa: SECRETARÍA DE OBRAS PÚBLICAS Y DESARROLLO URBANO</t>
  </si>
  <si>
    <t>Número de obras públicas o acciones realizados para la construcción, rehabilitación de redes de distribución de agua potable</t>
  </si>
  <si>
    <t>Número de obras públicas o acciones realizados para la construcción, rehabilitación de redes de drenaje y alcantarillado público</t>
  </si>
  <si>
    <t>Número de obras públicas o acciones realizados para la construcción o rehabilitación de banquetas y guarniciones</t>
  </si>
  <si>
    <t>Actividad 1 C1</t>
  </si>
  <si>
    <t>Actividad 2 C1</t>
  </si>
  <si>
    <t>1) Respuesta negativa por parte de la ciudadanía.
2) Falta de personal y vehículo para inspecciones.
3) Problemas sociales en cuanto a la posesión del predio.
4) Falta de información respecto a la zona de monumentos históricos.</t>
  </si>
  <si>
    <t>1) Respuesta negativa por parte de la ciudadanía.
2) Falta de personal en el área.
3) Problemas sociales y políticos 
4) Falta de coordinación e información entre ciudadanos, instancias municipales, estatales y federales para la preservación de patrimonio arquitectónico e histórico.</t>
  </si>
  <si>
    <t>Disminución del rezago Social de la población Huichapense, a través de un ordenamiento territorial y crecimiento urbano inclusivo y sostenible, asegurando el acceso de todas las personas a viviendas y servicios básicos adecuados, seguros y asequibles.</t>
  </si>
  <si>
    <t>Base de datos de la Secretaría de Obras Públicas y Desarrollo Urbano</t>
  </si>
  <si>
    <t>Asentamientos humanos sostenibles, ordenados y equitativos</t>
  </si>
  <si>
    <t>Base de datos de la Dirección de Desarrollo Urbano y Ordenamiento Territorial</t>
  </si>
  <si>
    <t>Elaboración y validación del Plan de Desarrollo Urbano y Ordenamiento Territorial para el Municipio de Huichapan</t>
  </si>
  <si>
    <t>Regulación de construcciones particulares dentro de la zona urbana</t>
  </si>
  <si>
    <t>Total de recursos aplicados en el ejercicio fiscal, en acciones urbanas y de ordenamiento territorial</t>
  </si>
  <si>
    <t>Total de recursos aplicados en el ejercicio fiscal, en acciones para la protección y conservación del patrimonio arquitectonico e histórico de Huichapan</t>
  </si>
  <si>
    <t>Campañas de difusión del Decreto de Zona de Monumentos Históricos y normativa para la construcción o rehabilitación de inmuebles.</t>
  </si>
  <si>
    <t>Protección y conservación del patrimonio arquitéctonico e histórico de Huichapan</t>
  </si>
  <si>
    <t>Rehabilitación de pintura en fachadas dentro de la zona de monumentos históricos.</t>
  </si>
  <si>
    <t>Número de establecimientos regularizados en cuanto anuncio y toldo dentro de la zona de monumentos históricos.</t>
  </si>
  <si>
    <t>Número de obras públicas o acciones realizados para mejoramiento de espacios o plazas públicas del municipio.</t>
  </si>
  <si>
    <t>Componente 6</t>
  </si>
  <si>
    <t>Mejoramiento de espacios o plazas públicas del municipio.</t>
  </si>
  <si>
    <t xml:space="preserve">Infraestructura de apoyo al campo </t>
  </si>
  <si>
    <t>Total de recursos propios municipales destinados para el mejoramiento de la infraestructura del campo.</t>
  </si>
  <si>
    <t>Total de recursos  propios municipales destinados para infraestructura de servicios básicos, con recursos propios durante el ejercicio.</t>
  </si>
  <si>
    <t>Certificación del personal técnico del área como Director Responsable y Corresponsable de Obra</t>
  </si>
  <si>
    <t>Registro emitido por Secretaría de Infraestructura Pública y Desarrollo Urbano Sostenible</t>
  </si>
  <si>
    <t>Avance de Metas Anual</t>
  </si>
  <si>
    <t>Avance de Metas Trimestral</t>
  </si>
  <si>
    <t>Metas Ajustadas</t>
  </si>
  <si>
    <t>Metas Programas</t>
  </si>
  <si>
    <t>Linea Base</t>
  </si>
  <si>
    <t>Sentido del Indicador</t>
  </si>
  <si>
    <t>Frecuencia
de medición</t>
  </si>
  <si>
    <t>Unidad de
medida</t>
  </si>
  <si>
    <t>Método de cálculo con variables
de la fórmula (incluir el
significado de las siglas y /o
abreviaturas)</t>
  </si>
  <si>
    <t>Definición del indicador</t>
  </si>
  <si>
    <t>Dimensión(es) a medir: (eficacia,
eficiencia, calidad y economía)</t>
  </si>
  <si>
    <t>Nombre del
indicador</t>
  </si>
  <si>
    <t>Nivel</t>
  </si>
  <si>
    <t>M A T R I Z       D E       I N D I C A D O R E S       P A R A     R E S U L T A D O S</t>
  </si>
  <si>
    <t>GOBIERNO MUNICIPAL DE HUICHAPAN, HIDALGO, 2024 - 2027</t>
  </si>
  <si>
    <t>Eficacia</t>
  </si>
  <si>
    <t>El indicador mide el porcentaje de personas que se encuentran en pobreza extrema en el municipio. Este indicador asume que un porcentaje menor de personas en pobreza extrema es asociable a un entorno digno</t>
  </si>
  <si>
    <t>(Población en Pobreza Extrema en el Municipio t/Población total del Municipio t)*100</t>
  </si>
  <si>
    <t>Porcentaje</t>
  </si>
  <si>
    <t>Anual</t>
  </si>
  <si>
    <t>Descendente</t>
  </si>
  <si>
    <t>Eficiencia</t>
  </si>
  <si>
    <t>Pesos</t>
  </si>
  <si>
    <t>Ascendente</t>
  </si>
  <si>
    <t>Indicador que mide la totalidad del recurso propios municipales destinados a acciones urbanas y de ordenamiento territorial</t>
  </si>
  <si>
    <t>Total recurso propios municipales destinados a acciones urbanas y de ordenamiento territorial, aplicados en el ejercicio</t>
  </si>
  <si>
    <t>Este indicador mide el número de acciones para la gestión de Programa de Desarrollo Urbano y Ordenamiento Territorial</t>
  </si>
  <si>
    <t>Total de acciones realizadas al trimestre para la gestión del p Programa de Desarrollo Urbano y Ordenamiento Territorial</t>
  </si>
  <si>
    <t>Acciones</t>
  </si>
  <si>
    <t>Trimestral</t>
  </si>
  <si>
    <t>Este indicador mide el porcentaje de obras particulares regularizadas</t>
  </si>
  <si>
    <t>(Número de licencias de construcción con notificación emitidas al trimestre / Número de notificaciones generadas por el inspector al trimestre) * 100</t>
  </si>
  <si>
    <t>Total recurso propios municipales destinados a acciones para la protección y conservación del patrimonio arquitectonico e histórico de Huichapan, aplicados en el ejercicio</t>
  </si>
  <si>
    <t>Número de acciones realizadas para la difusión de Decreto de Zona de Monumentos Históricos y normativa para la construcción o rehabilitación de inmuebles.</t>
  </si>
  <si>
    <t>Este indicador mide el número de acciones realizadas para la difusión de Decreto de Zona de Monumentos Históricos y normativa para la construcción o rehabilitación de inmuebles.</t>
  </si>
  <si>
    <t xml:space="preserve">Acción </t>
  </si>
  <si>
    <t>Indicador que mide la totalidad del recurso propios municipales destinados a acciones para la protección y conservación del patrimonio arquitectonico e histórico de Huichapan, durante el ejercicio</t>
  </si>
  <si>
    <t>Este indicador mide el número de establecimientos dentro de la Zona de Monumentos Históricos, regularizados al trimestre, en cuanto a anuncios denominativos y toldos</t>
  </si>
  <si>
    <t>Total de establecimientos dentro de la Zona de Monumentos Históricos, regularizados al trimestre, en cuanto a anuncios denominativos y toldos</t>
  </si>
  <si>
    <t>Total de acciones al trimestre, realizadas para la difusión de Decreto de Zona de Monumentos Históricos y normativa para la construcción o rehabilitación de inmuebles.</t>
  </si>
  <si>
    <t>Número de fachadas rehabilitadas en cuanto a pintura dentro de la Zona de Monumentos Históricos</t>
  </si>
  <si>
    <t>Total de de fachadas rehabilitadas en cuanto a pintura dentro de la Zona de Monumentos Históricos, al trimestre</t>
  </si>
  <si>
    <t>Este indicador mide el número de fachadas rehabilitadas en cuanto a pintura dentro de la Zona de Monumentos Históricos, al trimestre.</t>
  </si>
  <si>
    <t>Total de recursos propios anuales aplicados en apoyo a las localidades con infraestructura de servicios básicos.</t>
  </si>
  <si>
    <t>Mide el total de recursos propios municipales que fueron aplicados durante el ejercicio fiscal, para la apoyos de infraestructura de servicios básicos.</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</si>
  <si>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</si>
  <si>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</si>
  <si>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</si>
  <si>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</si>
  <si>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</si>
  <si>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</si>
  <si>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</si>
  <si>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</si>
  <si>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</si>
  <si>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</si>
  <si>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Acción / Obra</t>
  </si>
  <si>
    <t>Este indicador mide el número de proyectos o acciones realizadas  con recursos propios,  en apoyo a la construcción, rehabilitación y conservación de caminos y vialidades</t>
  </si>
  <si>
    <t>Total de recursos propios anuales aplicados  para el mejoramiento de los vialidades y caminos rurales al ejercicio</t>
  </si>
  <si>
    <t>Este indicador mide el número de proyectos o acciones realizadas  con recursos propios,  para la construcción o rehabilitación de banquetas y guarniciones</t>
  </si>
  <si>
    <t>Este indicador mide el número de proyectos o acciones realizadas  con recursos propios, para el balizamiento urbano</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</si>
  <si>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</si>
  <si>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</si>
  <si>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Total de proyectos o acciones rrealizadas con recursos propios al trimestre, para el balizamiento urbano.</t>
  </si>
  <si>
    <t>Total de proyectos o acciones realizadas con recursos propios al trimestre, para la construcción o rehabilitación de banquetas y guarniciones</t>
  </si>
  <si>
    <t>Total de proyectos o acciones realizadas con recursos propios al trimestre, en apoyo construcción, rehabilitación y conservación de caminos y vialidades, financiados y ejecutados a través de recursos propios.</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</si>
  <si>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</si>
  <si>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</si>
  <si>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Mide el total de recursos propios municipales que fueron aplicados en el ejercicicio fiscal, para infraestructura de apoyo al campo</t>
  </si>
  <si>
    <t>Total de recursos propios municipales anuales aplicados para infraestructura de apoyo al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</si>
  <si>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</si>
  <si>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</si>
  <si>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</si>
  <si>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</si>
  <si>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Número de personal técnico que acredito la certificación para Director Responsable y Corresponsable de Obra</t>
  </si>
  <si>
    <t xml:space="preserve">Este indicador mide número de personal técnico que acredito la certificación para Director Responsable y Corresponsable de Obra </t>
  </si>
  <si>
    <t>Total de personal técnico con registro como Director Responsable y Corresponsable de Obra</t>
  </si>
  <si>
    <t>Acción</t>
  </si>
  <si>
    <t>Unidad Responsable del Programa: Secretaría de Obras Públicas y Desarrollo Urbano</t>
  </si>
  <si>
    <t>Nombre del Programa: Infraestructura Transformadora</t>
  </si>
  <si>
    <t>Componente 4</t>
  </si>
  <si>
    <t>Componente 5</t>
  </si>
  <si>
    <t>Actividad 1 C6</t>
  </si>
  <si>
    <t>Porcentaje de proyectos de contribución Directa registrados en el SIFAIS</t>
  </si>
  <si>
    <t>Sistema de Información del FAIS (SIFAIS) Secretaría de Bienestar 2025</t>
  </si>
  <si>
    <t>Sistema de Información del FAIS emitida por la Secretaría de Bienestar y Reporte fotográfico, ejercicio fiscal 2025</t>
  </si>
  <si>
    <t>Construir, ampliar y rehabilitar las redes de distribución de eléctrica</t>
  </si>
  <si>
    <t>Sistema de Información del FAIS por la Secretaría de Bienestar y Reporte fotográfico, ejercicio fiscal 2025</t>
  </si>
  <si>
    <t>Sistema de Información del FAIS emitida por la Secretaría de Bienestar, ejercicio fiscal 2025</t>
  </si>
  <si>
    <t>Componente 3</t>
  </si>
  <si>
    <t>Actividad 6 C3</t>
  </si>
  <si>
    <t>1) Carencia de personal, herramientas y equipos necesarios para la planeación y ejecución de obra pública.
 2) No se tienen identificadas las zonas con mayor rezago en el Municipio.                                                          
3) Las localidades no priorizan las obras públicas y acciones  de  mejora a la vivienda y servicios básicos.
3) Negativa por parte de las autoridades auxiliares (Delegados Municipales) para trabajar en las zonas de mayor rezago social.
4) No existe las condiciones jurídicas, físicas o sociales necesarias para la  aplicación de recursso.
5) No existe la disponibilidad de los beneficiarios para trabajar en conjunto con la administración municipal.
6) No se cuenta con los recursos económicos necesarios.</t>
  </si>
  <si>
    <t>1) Carencia de personal técnico, herramientas y equipos necesarios.
2) No se cuenta con la suficiencia presupuestaria. 
2) Información deficiente sobre el desarrollo urbano del Municipio.
3) Desconocimiento de la población de la normativa para el cremimiento urbano.
4) Bajo apoyo por parte de la población.</t>
  </si>
  <si>
    <t>1) Respuesta negativa por parte de la ciudadanía.
2) No existe la normativa municipal para la protección de la imagen urbana del municipio.
3) Existen problemas sociales en cuanto a la posesión del predio.
4) No se cuenta con los criterios por INAH para la preservasión de la  zona de monumentos históricos.</t>
  </si>
  <si>
    <t>1) Carencia de personal, herramientas y equipos necesarios para la planeación y ejecución de obra pública.
 2) No se tienen identificadas las zonas con mayor rezago en el Municipio.                                                          
3) Las localidades no priorizan las obras públicas y acciones  de  mejora a la vivienda y servicios básicos.
3) Negativa por parte de las autoridades auxiliares (Delegados Municipales) para trabajar en las zonas de mayor rezago social.
4) No existe las condiciones jurídicas, físicas o sociales necesarias para la  aplicación de recursso.
5) No existe la disponibilidad de los beneficiarios para trabajar en conjunto con la administración municipal.
6) No se cuenta con los recursos económicos necesarios. 
7) No existe el requerimiento del apoyo por escrito.</t>
  </si>
  <si>
    <t>1) No existe la factibilidad del proyecto, en cuanto al costo beneficio.                                                                                                  2) No se cuenta con las condiciones sociales, físicas y jurídicas para la ejecución del proyecto.                                                                
3) No se cumplen los criterios ante las instancias estatales, para la validación del proyecto.
4) Respuesta negativa por parte de la ciudadanía.</t>
  </si>
  <si>
    <t>Proyectos de mejoramiento vial y espacios públicos (Incidencia Complementaria)</t>
  </si>
  <si>
    <t xml:space="preserve">Proyectos de Infraestructura de servicios básicos y mejora a la vivienda (Incidencia Directa) </t>
  </si>
  <si>
    <t>Porcentaje de proyectos complementarios registrados en el SIFAIS</t>
  </si>
  <si>
    <t>Porcentaje de  recursos FAIS destinados al financiamiento de proyectos de construcción, rehabilitación y conservación de caminos y principales vialidades</t>
  </si>
  <si>
    <t>Porcentaje de  recursos FAIS destinados al financiamiento de proyectos de Mejora a la Vivienda</t>
  </si>
  <si>
    <t>Porcentaje de recursos FAIS destinados al financiamiento de proyectos de agua potable</t>
  </si>
  <si>
    <t xml:space="preserve">Porcentaje de recursos FAIS destinados al financiamiento de proyectos de drenaje </t>
  </si>
  <si>
    <t>Porcentaje de recursos FAIS destinados al financiamiento de proyectos de electrificación</t>
  </si>
  <si>
    <t>Porcentaje de recursos FAIS destinados al financiamiento de proyectos de infraestructura educativa</t>
  </si>
  <si>
    <t xml:space="preserve">Porcentaje de recursos FAIS destinados al financiamiento de proyectos de infraestructura de salud </t>
  </si>
  <si>
    <t>Total de recursos  propios municipales o extraordinarios destinados para infraestructura de servicios básicos, con recursos propios durante el ejercicio.</t>
  </si>
  <si>
    <t>Número de obras públicas o acciones realizados con recursos propios  o extraordinarios para la construcción, ampliación o rehabilitación de redes de distribución eléctrica</t>
  </si>
  <si>
    <t>Número de obras públicas o acciones realizados con recursos propios  o extraordinarios  para la construcción, rehabilitación de redes de drenaje y alcantarillado público</t>
  </si>
  <si>
    <t>Número de obras públicas o acciones realizados con recursos propios  o extraordinarios  para la construcción, rehabilitación de redes de distribución de agua potable</t>
  </si>
  <si>
    <t>Número de obras públicas o acciones realizados con recursos propios  o extraordinarios para ampliar, rehabilitar y dar mantenimiento a la infraestructura educativa</t>
  </si>
  <si>
    <t>Número de obras públicas o acciones realizados con recursos propios  o extraordinarios para la ampliar, rehabilitar y dar mantenimiento a la infraestructura de salud</t>
  </si>
  <si>
    <t>Número de obras públicas o acciones realizados con recursos propios  o extraordinarios para mejoramiento a la vivienda</t>
  </si>
  <si>
    <t>Total de recursos  propios municipales o extraordinarios destinados para el mejoramiento de los vialidades y caminos rurales, durante el ejercicio.</t>
  </si>
  <si>
    <t>Número de obras públicas o acciones realizados con recursos propios  o extraordinarios para la construcción y rehabilitación la red de caminos y principales vialidades</t>
  </si>
  <si>
    <t>Número de obras públicas o acciones realizados con recursos propios  o extraordinarios para la construcción o rehabilitación de banquetas y guarniciones</t>
  </si>
  <si>
    <t>Número de obras públicas o acciones realizados con recursos propios  o extraordinarios de balizamiento urbano</t>
  </si>
  <si>
    <t>Número de obras públicas o acciones realizados con recursos propios  o extraordinarios para el bacheo de red de carreteras y caminos municipales</t>
  </si>
  <si>
    <t>Número de obras públicas o acciones realizados con recursos propios  o extraordinarios para mejoramiento de espacios o plazas públicas del municipio.</t>
  </si>
  <si>
    <t>Total de recursos propios municipales o extraordinarios destinados para el mejoramiento de la infraestructura del campo.</t>
  </si>
  <si>
    <t>PRODIM</t>
  </si>
  <si>
    <t>Número de proyectos o acciones PRODIM</t>
  </si>
  <si>
    <t xml:space="preserve">Sistema de Información del FAIS por la Secretaría de Bienestar </t>
  </si>
  <si>
    <t>Actividad 2 C6</t>
  </si>
  <si>
    <t>Porcentaje de otros proyectos registrados en la SIFAIS</t>
  </si>
  <si>
    <t>Total de recursos propios destinado para fortalecer las capacidades de gestión del municipio</t>
  </si>
  <si>
    <t>1) No existe suficiencia presupuestal para la acción.
2) El costos excede del presupuesto programado.
3) Existe contingencia salud o ambiental.</t>
  </si>
  <si>
    <t>1) No se cumplieron las fechas de entrega del proyecto.
2) No se cumplen los criterios ante las instancias estatales, para la validación del proyecto.</t>
  </si>
  <si>
    <t>1) No existe suficiencia presupuestal para la acción.
2) No se aperturo el curso de certificación.
2) El costos excede del presupuesto programado.
3) Existe contingencia salud o ambiental.</t>
  </si>
  <si>
    <t>Actividad 1 C5</t>
  </si>
  <si>
    <t>Número de acciones realizados con recursos propios  o extraordinarios en apoyo a la infraestructura del campo</t>
  </si>
  <si>
    <t xml:space="preserve">	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</si>
  <si>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 xml:space="preserve">	(Sumatoria de proyectos de contribución directa registrados en el SIFAIS al trimestre correspondiente/Sumatoria de proyectos totales registrados en la SIFAIS al trimestre correspondiente)*100</t>
  </si>
  <si>
    <t>(Monto de recursos destinados a proyectos de agua potable en el ejercicio fiscal corriente/Monto total de recursos programados en el ejercicio fiscal corriente)*100</t>
  </si>
  <si>
    <t>(Monto de recursos destinados a proyectos de drenaje en el ejercicio fiscal corriente/Monto total de recursos programados en el ejercicio fiscal corriente)*100</t>
  </si>
  <si>
    <t xml:space="preserve">	Permite conocer la proporción de recursos FAIS destinados a proyectos de drenaje respecto del monto total de recursos destinados al conjunto de proyectos financiados</t>
  </si>
  <si>
    <t xml:space="preserve">	Permite conocer la proporción de recursos  FAIS destinados a proyectos de agua potable respecto del monto total de recursos destinados al conjunto de proyectos financiados</t>
  </si>
  <si>
    <t>(Monto de recursos destinados a proyectos de electrificación en el ejercicio fiscal corriente/Monto total de recursos programados en el ejercicio fiscal corriente)*100</t>
  </si>
  <si>
    <t xml:space="preserve">	Permite conocer la proporción de recursos FAIS destinados a proyectos de electrificación respecto del monto total de recursos destinados al conjunto de proyectos financiados</t>
  </si>
  <si>
    <t>Número de proyectos o acciones realizadas  al trimestre realizados con recursos propios  o extraordinarios para la construcción, ampliación o rehabilitación de redes de distribución eléctrica</t>
  </si>
  <si>
    <t>(Monto de recursos destinados a proyectos de infraestructura educativa en el ejercicio fiscal corriente/Monto total de recursos programados en el ejercicio fiscal corriente)*100</t>
  </si>
  <si>
    <t>(Monto de recursos destinados a proyectos de infraestructura  de salud en el ejercicio fiscal corriente/Monto total de recursos programados en el ejercicio fiscal corriente)*100</t>
  </si>
  <si>
    <t xml:space="preserve">	Permite conocer la proporción de recursos FAIS destinados a proyectos de infraestructura de salud respecto del monto total de recursos destinados al conjunto de proyectos financiados</t>
  </si>
  <si>
    <t>(Monto de recursos destinados a proyectos de Mejora a la Vivienda en el ejercicio fiscal corriente/Monto total de recursos programados en el ejercicio fiscal corriente)*100</t>
  </si>
  <si>
    <t xml:space="preserve">	Permite conocer la proporción de recursos FAIS destinados a proyectos de Mejora a la Vivienda respecto del monto total de recursos destinados al conjunto de proyectos financiados</t>
  </si>
  <si>
    <t xml:space="preserve">	Permite conocer la proporción de recursos FAIS destinados a proyectos de infraestructura educativa respecto del monto total de recursos destinados al conjunto de proyectos financiados</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</si>
  <si>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</si>
  <si>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</si>
  <si>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Este indicador mide el total de recursos propios o extraordinarios que fueron aplicados para el mejoramiento de los vialidades y caminos rurales, durante el ejercicio</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</si>
  <si>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</si>
  <si>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</si>
  <si>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</si>
  <si>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</si>
  <si>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Indicador que mide el número de proyectos PRODIM ejecutados  en el ejercicio.</t>
  </si>
  <si>
    <t>Total de número de proyectos PRODIM ejecutados al trimester que correspondiente</t>
  </si>
  <si>
    <t>Proyecto</t>
  </si>
  <si>
    <t>Informe anual sobre la situación de Pobreza y Rezago Social del Municipio de Huichapan, Hidalgo, emitido por la Secretaría de Bienestar</t>
  </si>
  <si>
    <t xml:space="preserve">	Este indicador mide el número de proyectos o acciones realizadas  con recursos propios para la construcción, ampliación o rehabilitación  de electrificación.</t>
  </si>
  <si>
    <t>ACCIONES</t>
  </si>
  <si>
    <t>CUADRILLAS</t>
  </si>
  <si>
    <t xml:space="preserve">MAQUINARIA </t>
  </si>
  <si>
    <t>MATERIALES</t>
  </si>
  <si>
    <t>AGUA</t>
  </si>
  <si>
    <t>DRENAJE</t>
  </si>
  <si>
    <t>ELECTRIFICACION</t>
  </si>
  <si>
    <t>EDUCACIÓN</t>
  </si>
  <si>
    <t>SALUD</t>
  </si>
  <si>
    <t>VIVIENDA</t>
  </si>
  <si>
    <t>CAMINOS</t>
  </si>
  <si>
    <t>BANQUETAS Y GUARNICIONES</t>
  </si>
  <si>
    <t>BALIZAMIENTO</t>
  </si>
  <si>
    <t>BACHEO</t>
  </si>
  <si>
    <t>APOYO EJIDOS</t>
  </si>
  <si>
    <t>TOTAL</t>
  </si>
  <si>
    <t>T1</t>
  </si>
  <si>
    <t>T2</t>
  </si>
  <si>
    <t>T3</t>
  </si>
  <si>
    <t>T4</t>
  </si>
  <si>
    <t>REPO 2025</t>
  </si>
  <si>
    <t>PROYECTOS</t>
  </si>
  <si>
    <t>REGISTRO SIFAIS</t>
  </si>
  <si>
    <t>PORCENTAJE</t>
  </si>
  <si>
    <t>TOTALES</t>
  </si>
  <si>
    <t>IMPORTE ASIGNADO SIFAIS</t>
  </si>
  <si>
    <t>ELECTRIFICACIÓN</t>
  </si>
  <si>
    <t>ESPACIOS PÚBLICOS</t>
  </si>
  <si>
    <t xml:space="preserve">Porcentaje de localidades del municipio de Huichapan beneficiadas con obras públicas o acciones </t>
  </si>
  <si>
    <t>(Total de localidades beneficiadas al año con obras públicas o acciones / Total de localidades del municipio de Huichapan, Hidalgo)*100</t>
  </si>
  <si>
    <t>Porcentaje  de localidades del municipio de Huichapan beneficiadas con obras públicas o acciones que contribuyan a mejoarar la calidad de vida de la población</t>
  </si>
  <si>
    <t>Indicador que mide  el porcentaje de localidades del municipio de Huichapan, beneficiadas con obras públicas o acciones que contribuyan a mejoarar la calidad de vida de la población</t>
  </si>
  <si>
    <t>DESARROLLO URBANO</t>
  </si>
  <si>
    <t>NOTIFICACIONES DE OBRA</t>
  </si>
  <si>
    <t>LICENCIAS DE CONSTRUCCION</t>
  </si>
  <si>
    <t>TERMINACION DE OBRA</t>
  </si>
  <si>
    <t>APERTURA DE CALLES</t>
  </si>
  <si>
    <t xml:space="preserve">ANUNCIOS </t>
  </si>
  <si>
    <t xml:space="preserve">DIRECTOS </t>
  </si>
  <si>
    <t>COMPLEMENTARIOS</t>
  </si>
  <si>
    <t>OTROS</t>
  </si>
  <si>
    <t>Periodo que se reporta: Cuarto Trimestre 2025 (Octubre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</si>
</sst>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0%"/>
  </numFmts>
  <fonts count="25" x14ac:knownFonts="1">
    <font>
      <sz val="11"/>
      <color theme="1"/>
      <name val="Calibri"/>
      <family val="2"/>
      <scheme val="minor"/>
    </font>
    <font>
      <b/>
      <sz val="14"/>
      <color theme="1"/>
      <name val="Calibri"/>
      <family val="2"/>
      <scheme val="minor"/>
    </font>
    <font>
      <sz val="12"/>
      <color theme="1"/>
      <name val="Arial"/>
      <family val="2"/>
    </font>
    <font>
      <b/>
      <sz val="12"/>
      <color theme="1"/>
      <name val="Arial"/>
      <family val="2"/>
    </font>
    <font>
      <b/>
      <sz val="14"/>
      <color theme="1"/>
      <name val="Arial"/>
      <family val="2"/>
    </font>
    <font>
      <b/>
      <sz val="12"/>
      <color theme="0"/>
      <name val="Arial"/>
      <family val="2"/>
    </font>
    <font>
      <b/>
      <sz val="12"/>
      <name val="Arial"/>
      <family val="2"/>
    </font>
    <font>
      <sz val="8"/>
      <name val="Calibri"/>
      <family val="2"/>
      <scheme val="minor"/>
    </font>
    <font>
      <sz val="11"/>
      <color theme="1"/>
      <name val="Calibri"/>
      <family val="2"/>
      <scheme val="minor"/>
    </font>
    <font>
      <sz val="11"/>
      <color theme="1"/>
      <name val="Arial"/>
      <family val="2"/>
    </font>
    <font>
      <sz val="16"/>
      <color theme="1"/>
      <name val="Calibri"/>
      <family val="2"/>
      <scheme val="minor"/>
    </font>
    <font>
      <b/>
      <sz val="11"/>
      <color theme="1"/>
      <name val="Arial"/>
      <family val="2"/>
    </font>
    <font>
      <sz val="10"/>
      <color rgb="FF000000"/>
      <name val="Arial"/>
      <family val="2"/>
    </font>
    <font>
      <b/>
      <sz val="11"/>
      <color theme="0"/>
      <name val="Arial Narrow"/>
      <family val="2"/>
    </font>
    <font>
      <b/>
      <sz val="11"/>
      <color theme="0"/>
      <name val="Arial"/>
      <family val="2"/>
    </font>
    <font>
      <b/>
      <sz val="11"/>
      <color theme="1"/>
      <name val="Avenir Next LT Pro Demi"/>
      <family val="2"/>
    </font>
    <font>
      <sz val="10"/>
      <color theme="1"/>
      <name val="Avenir Next LT Pro Demi"/>
      <family val="2"/>
    </font>
    <font>
      <sz val="11"/>
      <color theme="1"/>
      <name val="Aptos Display"/>
      <family val="2"/>
    </font>
    <font>
      <b/>
      <sz val="11"/>
      <color theme="0"/>
      <name val="Avenir Next LT Pro Demi"/>
      <family val="2"/>
    </font>
    <font>
      <b/>
      <sz val="11"/>
      <color theme="1"/>
      <name val="Aptos Display"/>
      <family val="2"/>
    </font>
    <font>
      <b/>
      <sz val="11"/>
      <color theme="0"/>
      <name val="Aptos ExtraBold"/>
      <family val="2"/>
    </font>
    <font>
      <sz val="9"/>
      <color theme="1"/>
      <name val="Aptos Display"/>
      <family val="2"/>
    </font>
    <font>
      <b/>
      <sz val="9"/>
      <color theme="0"/>
      <name val="Aptos ExtraBold"/>
      <family val="2"/>
    </font>
    <font>
      <sz val="10"/>
      <color theme="1"/>
      <name val="Aptos Display"/>
      <family val="2"/>
    </font>
    <font>
      <b/>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6B1313"/>
        <bgColor indexed="64"/>
      </patternFill>
    </fill>
    <fill>
      <patternFill patternType="solid">
        <fgColor rgb="FFB0ACAC"/>
        <bgColor indexed="64"/>
      </patternFill>
    </fill>
    <fill>
      <patternFill patternType="solid">
        <fgColor rgb="FFC3C1C1"/>
        <bgColor indexed="64"/>
      </patternFill>
    </fill>
    <fill>
      <patternFill patternType="solid">
        <fgColor theme="2" tint="-9.9978637043366805E-2"/>
        <bgColor indexed="64"/>
      </patternFill>
    </fill>
    <fill>
      <patternFill patternType="solid">
        <fgColor rgb="FF6B1313"/>
        <bgColor rgb="FFFFFFFF"/>
      </patternFill>
    </fill>
    <fill>
      <patternFill patternType="solid">
        <fgColor rgb="FF660033"/>
        <bgColor indexed="64"/>
      </patternFill>
    </fill>
    <fill>
      <patternFill patternType="solid">
        <fgColor theme="5" tint="0.79998168889431442"/>
        <bgColor indexed="64"/>
      </patternFill>
    </fill>
    <fill>
      <patternFill patternType="solid">
        <fgColor rgb="FFFFF8E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2" fillId="0" borderId="0"/>
  </cellStyleXfs>
  <cellXfs count="176">
    <xf numFmtId="0" fontId="0" fillId="0" borderId="0" xfId="0"/>
    <xf numFmtId="0" fontId="1" fillId="0" borderId="0" xfId="0" applyFont="1" applyAlignment="1">
      <alignment horizontal="center" vertical="center"/>
    </xf>
    <xf numFmtId="0" fontId="0" fillId="0" borderId="1" xfId="0" applyBorder="1"/>
    <xf numFmtId="0" fontId="1" fillId="0" borderId="4" xfId="0" applyFont="1" applyBorder="1" applyAlignment="1">
      <alignment horizontal="center" vertical="center"/>
    </xf>
    <xf numFmtId="0" fontId="0" fillId="0" borderId="3" xfId="0" applyBorder="1"/>
    <xf numFmtId="0" fontId="0" fillId="0" borderId="0" xfId="0" applyAlignment="1">
      <alignment vertical="center"/>
    </xf>
    <xf numFmtId="0" fontId="3" fillId="0" borderId="0" xfId="0" applyFont="1" applyAlignment="1">
      <alignment horizontal="center"/>
    </xf>
    <xf numFmtId="0" fontId="0" fillId="2" borderId="0" xfId="0" applyFill="1"/>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xf numFmtId="0" fontId="0" fillId="0" borderId="7" xfId="0" applyBorder="1"/>
    <xf numFmtId="0" fontId="0" fillId="0" borderId="14" xfId="0" applyBorder="1"/>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0" fillId="0" borderId="0" xfId="0" applyFont="1"/>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10" fillId="0" borderId="0" xfId="0" applyFont="1" applyAlignment="1">
      <alignment horizontal="center" vertical="center"/>
    </xf>
    <xf numFmtId="0" fontId="10" fillId="6" borderId="0" xfId="0" applyFont="1" applyFill="1"/>
    <xf numFmtId="0" fontId="0" fillId="0" borderId="0" xfId="0" applyAlignment="1">
      <alignment horizontal="center"/>
    </xf>
    <xf numFmtId="49" fontId="13" fillId="7" borderId="1" xfId="3" applyNumberFormat="1" applyFont="1" applyFill="1" applyBorder="1" applyAlignment="1">
      <alignment horizontal="center" vertical="center" wrapText="1"/>
    </xf>
    <xf numFmtId="2" fontId="13" fillId="7" borderId="1" xfId="3"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9" fillId="0" borderId="9" xfId="0" applyFont="1" applyBorder="1" applyAlignment="1">
      <alignment horizontal="left" vertical="center" wrapText="1"/>
    </xf>
    <xf numFmtId="0" fontId="14" fillId="3" borderId="9" xfId="0" applyFont="1" applyFill="1" applyBorder="1" applyAlignment="1">
      <alignment horizontal="center" vertical="justify" wrapText="1"/>
    </xf>
    <xf numFmtId="0" fontId="9" fillId="0" borderId="9" xfId="0" applyFont="1" applyBorder="1" applyAlignment="1">
      <alignment horizontal="center" vertical="center"/>
    </xf>
    <xf numFmtId="10" fontId="9" fillId="0" borderId="9" xfId="0" applyNumberFormat="1" applyFont="1" applyBorder="1" applyAlignment="1">
      <alignment horizontal="center" vertical="center"/>
    </xf>
    <xf numFmtId="44" fontId="9" fillId="0" borderId="9" xfId="1" applyFont="1" applyBorder="1" applyAlignment="1">
      <alignment horizontal="center" vertical="center" wrapText="1"/>
    </xf>
    <xf numFmtId="44" fontId="9" fillId="0" borderId="9"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9" fontId="9" fillId="0" borderId="9" xfId="2" applyFont="1" applyBorder="1" applyAlignment="1">
      <alignment horizontal="center" vertical="center" wrapText="1"/>
    </xf>
    <xf numFmtId="0" fontId="2" fillId="0" borderId="1" xfId="0" applyFont="1" applyBorder="1" applyAlignment="1">
      <alignment horizontal="left" vertical="center" wrapText="1"/>
    </xf>
    <xf numFmtId="0" fontId="5" fillId="3" borderId="18" xfId="0" applyFont="1" applyFill="1" applyBorder="1" applyAlignment="1">
      <alignment horizontal="center" vertical="center"/>
    </xf>
    <xf numFmtId="0" fontId="2" fillId="0" borderId="1"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1" xfId="0" applyFont="1" applyBorder="1" applyAlignment="1">
      <alignment horizontal="left" vertical="center" wrapText="1"/>
    </xf>
    <xf numFmtId="0" fontId="2" fillId="0" borderId="21" xfId="0" applyFont="1" applyBorder="1" applyAlignment="1">
      <alignment horizontal="justify"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10" fontId="9" fillId="0" borderId="9" xfId="2" applyNumberFormat="1" applyFont="1" applyBorder="1" applyAlignment="1">
      <alignment horizontal="center" vertical="center" wrapText="1"/>
    </xf>
    <xf numFmtId="0" fontId="16" fillId="0" borderId="1" xfId="0" applyFont="1" applyBorder="1" applyAlignment="1">
      <alignment horizontal="center"/>
    </xf>
    <xf numFmtId="0" fontId="17" fillId="0" borderId="1" xfId="0" applyFont="1" applyBorder="1" applyAlignment="1">
      <alignment horizontal="center"/>
    </xf>
    <xf numFmtId="0" fontId="15" fillId="9" borderId="1" xfId="0" applyFont="1" applyFill="1" applyBorder="1" applyAlignment="1">
      <alignment horizontal="center"/>
    </xf>
    <xf numFmtId="0" fontId="16" fillId="10" borderId="1" xfId="0" applyFont="1" applyFill="1" applyBorder="1" applyAlignment="1">
      <alignment horizontal="center"/>
    </xf>
    <xf numFmtId="0" fontId="17" fillId="10" borderId="1" xfId="0" applyFont="1" applyFill="1" applyBorder="1" applyAlignment="1">
      <alignment horizontal="center"/>
    </xf>
    <xf numFmtId="0" fontId="20" fillId="8" borderId="1" xfId="0" applyFont="1" applyFill="1" applyBorder="1" applyAlignment="1">
      <alignment horizontal="center"/>
    </xf>
    <xf numFmtId="9" fontId="17" fillId="0" borderId="1" xfId="2" applyFont="1" applyBorder="1" applyAlignment="1">
      <alignment horizontal="center"/>
    </xf>
    <xf numFmtId="9" fontId="17" fillId="10" borderId="1" xfId="2" applyFont="1" applyFill="1" applyBorder="1" applyAlignment="1">
      <alignment horizontal="center"/>
    </xf>
    <xf numFmtId="9" fontId="20" fillId="8" borderId="1" xfId="0" applyNumberFormat="1" applyFont="1" applyFill="1" applyBorder="1" applyAlignment="1">
      <alignment horizontal="center"/>
    </xf>
    <xf numFmtId="44" fontId="17" fillId="0" borderId="1" xfId="1" applyFont="1" applyBorder="1" applyAlignment="1">
      <alignment horizontal="center"/>
    </xf>
    <xf numFmtId="44" fontId="17" fillId="10" borderId="1" xfId="1" applyFont="1" applyFill="1" applyBorder="1" applyAlignment="1">
      <alignment horizontal="center"/>
    </xf>
    <xf numFmtId="0" fontId="19" fillId="0" borderId="1" xfId="0" applyFont="1" applyBorder="1" applyAlignment="1">
      <alignment horizontal="center"/>
    </xf>
    <xf numFmtId="0" fontId="19" fillId="10" borderId="1" xfId="0" applyFont="1" applyFill="1" applyBorder="1" applyAlignment="1">
      <alignment horizontal="center"/>
    </xf>
    <xf numFmtId="44" fontId="20" fillId="8" borderId="1" xfId="1" applyFont="1" applyFill="1" applyBorder="1" applyAlignment="1">
      <alignment horizontal="center"/>
    </xf>
    <xf numFmtId="44" fontId="11" fillId="0" borderId="9" xfId="1" applyFont="1" applyBorder="1" applyAlignment="1">
      <alignment horizontal="center" vertical="center" wrapText="1"/>
    </xf>
    <xf numFmtId="0" fontId="11" fillId="0" borderId="9" xfId="0" applyFont="1" applyBorder="1" applyAlignment="1">
      <alignment horizontal="center" vertical="center" wrapText="1"/>
    </xf>
    <xf numFmtId="9" fontId="11" fillId="0" borderId="9" xfId="2" applyFont="1" applyBorder="1" applyAlignment="1">
      <alignment horizontal="center" vertical="center" wrapText="1"/>
    </xf>
    <xf numFmtId="164" fontId="11" fillId="0" borderId="9" xfId="0" applyNumberFormat="1" applyFont="1" applyBorder="1" applyAlignment="1">
      <alignment horizontal="center" vertical="center" wrapText="1"/>
    </xf>
    <xf numFmtId="8" fontId="11" fillId="0" borderId="9" xfId="0" applyNumberFormat="1" applyFont="1" applyBorder="1" applyAlignment="1">
      <alignment horizontal="center" vertical="center" wrapText="1"/>
    </xf>
    <xf numFmtId="10" fontId="11" fillId="0" borderId="9" xfId="2" applyNumberFormat="1" applyFont="1" applyBorder="1" applyAlignment="1">
      <alignment horizontal="center" vertical="center" wrapText="1"/>
    </xf>
    <xf numFmtId="2" fontId="11" fillId="0" borderId="9" xfId="1" applyNumberFormat="1" applyFont="1" applyBorder="1" applyAlignment="1">
      <alignment horizontal="center" vertical="center" wrapText="1"/>
    </xf>
    <xf numFmtId="0" fontId="6" fillId="4" borderId="2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 fillId="0" borderId="22" xfId="0" applyFont="1" applyBorder="1" applyAlignment="1">
      <alignment vertical="center" wrapText="1"/>
    </xf>
    <xf numFmtId="0" fontId="6" fillId="4" borderId="34" xfId="0" applyFont="1" applyFill="1" applyBorder="1" applyAlignment="1">
      <alignment horizontal="center" vertical="center" wrapText="1"/>
    </xf>
    <xf numFmtId="165" fontId="11" fillId="0" borderId="9" xfId="2" applyNumberFormat="1" applyFont="1" applyBorder="1" applyAlignment="1">
      <alignment horizontal="center" vertical="center" wrapText="1"/>
    </xf>
    <xf numFmtId="0" fontId="14" fillId="3" borderId="9" xfId="0" applyFont="1" applyFill="1" applyBorder="1" applyAlignment="1">
      <alignment horizontal="left" vertical="center" wrapText="1"/>
    </xf>
    <xf numFmtId="0" fontId="0" fillId="0" borderId="0" xfId="0" applyAlignment="1">
      <alignment horizontal="left"/>
    </xf>
    <xf numFmtId="0" fontId="14" fillId="3" borderId="11" xfId="0" applyFont="1" applyFill="1" applyBorder="1" applyAlignment="1">
      <alignment horizontal="left" vertical="center" wrapText="1"/>
    </xf>
    <xf numFmtId="0" fontId="14" fillId="3" borderId="10" xfId="0" applyFont="1" applyFill="1" applyBorder="1" applyAlignment="1">
      <alignment vertical="center"/>
    </xf>
    <xf numFmtId="0" fontId="11" fillId="5" borderId="18" xfId="0" applyFont="1" applyFill="1" applyBorder="1" applyAlignment="1">
      <alignment vertical="center" wrapText="1"/>
    </xf>
    <xf numFmtId="0" fontId="11" fillId="5" borderId="9" xfId="0" applyFont="1" applyFill="1" applyBorder="1" applyAlignment="1">
      <alignment vertical="center" wrapText="1"/>
    </xf>
    <xf numFmtId="0" fontId="11" fillId="5" borderId="19" xfId="0" applyFont="1" applyFill="1" applyBorder="1" applyAlignment="1">
      <alignment vertical="center" wrapText="1"/>
    </xf>
    <xf numFmtId="0" fontId="0" fillId="0" borderId="6" xfId="0" applyBorder="1" applyAlignment="1">
      <alignment horizontal="left"/>
    </xf>
    <xf numFmtId="0" fontId="5" fillId="3" borderId="18" xfId="0" applyFont="1" applyFill="1" applyBorder="1" applyAlignment="1">
      <alignment horizontal="left" vertical="center"/>
    </xf>
    <xf numFmtId="0" fontId="2" fillId="0" borderId="33" xfId="0" applyFont="1" applyBorder="1" applyAlignment="1">
      <alignment horizontal="left" vertical="center" wrapText="1"/>
    </xf>
    <xf numFmtId="0" fontId="2" fillId="0" borderId="13" xfId="0" applyFont="1" applyBorder="1" applyAlignment="1">
      <alignment horizontal="left" vertical="center" wrapText="1"/>
    </xf>
    <xf numFmtId="0" fontId="0" fillId="0" borderId="2" xfId="0" applyBorder="1" applyAlignment="1">
      <alignment horizontal="left"/>
    </xf>
    <xf numFmtId="0" fontId="6" fillId="4" borderId="27" xfId="0" applyFont="1" applyFill="1" applyBorder="1" applyAlignment="1">
      <alignment horizontal="center" vertical="center" wrapText="1"/>
    </xf>
    <xf numFmtId="0" fontId="17" fillId="0" borderId="1" xfId="1" applyNumberFormat="1" applyFont="1" applyBorder="1" applyAlignment="1">
      <alignment horizontal="center"/>
    </xf>
    <xf numFmtId="0" fontId="17" fillId="0" borderId="1" xfId="2" applyNumberFormat="1" applyFont="1" applyBorder="1" applyAlignment="1">
      <alignment horizontal="center"/>
    </xf>
    <xf numFmtId="0" fontId="17" fillId="10" borderId="1" xfId="1" applyNumberFormat="1" applyFont="1" applyFill="1" applyBorder="1" applyAlignment="1">
      <alignment horizontal="center"/>
    </xf>
    <xf numFmtId="0" fontId="17" fillId="10" borderId="1" xfId="2" applyNumberFormat="1" applyFont="1" applyFill="1" applyBorder="1" applyAlignment="1">
      <alignment horizontal="center"/>
    </xf>
    <xf numFmtId="44" fontId="9" fillId="0" borderId="9" xfId="1" applyFont="1" applyFill="1" applyBorder="1" applyAlignment="1">
      <alignment horizontal="center" vertical="center" wrapText="1"/>
    </xf>
    <xf numFmtId="44" fontId="11" fillId="0" borderId="9" xfId="1" applyFont="1" applyFill="1" applyBorder="1" applyAlignment="1">
      <alignment horizontal="center" vertical="center" wrapText="1"/>
    </xf>
    <xf numFmtId="164" fontId="11" fillId="0" borderId="9" xfId="1" applyNumberFormat="1" applyFont="1" applyFill="1" applyBorder="1" applyAlignment="1">
      <alignment horizontal="center" vertical="center" wrapText="1"/>
    </xf>
    <xf numFmtId="9" fontId="11" fillId="0" borderId="9" xfId="2" applyFont="1" applyFill="1" applyBorder="1" applyAlignment="1">
      <alignment horizontal="center" vertical="center" wrapText="1"/>
    </xf>
    <xf numFmtId="10" fontId="9" fillId="0" borderId="9" xfId="2" applyNumberFormat="1" applyFont="1" applyFill="1" applyBorder="1" applyAlignment="1">
      <alignment horizontal="center" vertical="center" wrapText="1"/>
    </xf>
    <xf numFmtId="9" fontId="9" fillId="0" borderId="9" xfId="2" applyFont="1" applyFill="1" applyBorder="1" applyAlignment="1">
      <alignment horizontal="center" vertical="center" wrapText="1"/>
    </xf>
    <xf numFmtId="0" fontId="9" fillId="0" borderId="19" xfId="0" applyFont="1" applyBorder="1" applyAlignment="1">
      <alignment horizontal="left" vertical="center" wrapText="1"/>
    </xf>
    <xf numFmtId="10" fontId="17" fillId="0" borderId="1" xfId="2" applyNumberFormat="1" applyFont="1" applyBorder="1" applyAlignment="1">
      <alignment horizontal="center"/>
    </xf>
    <xf numFmtId="10" fontId="17" fillId="10" borderId="1" xfId="2" applyNumberFormat="1" applyFont="1" applyFill="1" applyBorder="1" applyAlignment="1">
      <alignment horizontal="center"/>
    </xf>
    <xf numFmtId="44" fontId="21" fillId="0" borderId="1" xfId="1" applyFont="1" applyBorder="1" applyAlignment="1">
      <alignment horizontal="center"/>
    </xf>
    <xf numFmtId="44" fontId="21" fillId="10" borderId="1" xfId="1" applyFont="1" applyFill="1" applyBorder="1" applyAlignment="1">
      <alignment horizontal="center"/>
    </xf>
    <xf numFmtId="44" fontId="22" fillId="8" borderId="1" xfId="1" applyFont="1" applyFill="1" applyBorder="1" applyAlignment="1">
      <alignment horizontal="center"/>
    </xf>
    <xf numFmtId="8" fontId="23" fillId="0" borderId="1" xfId="1" applyNumberFormat="1" applyFont="1" applyBorder="1" applyAlignment="1">
      <alignment horizontal="center"/>
    </xf>
    <xf numFmtId="8" fontId="21" fillId="10" borderId="1" xfId="1" applyNumberFormat="1" applyFont="1" applyFill="1" applyBorder="1" applyAlignment="1">
      <alignment horizontal="center"/>
    </xf>
    <xf numFmtId="8" fontId="21" fillId="0" borderId="1" xfId="1" applyNumberFormat="1" applyFont="1" applyBorder="1" applyAlignment="1">
      <alignment horizontal="center"/>
    </xf>
    <xf numFmtId="8" fontId="22" fillId="8" borderId="1" xfId="1" applyNumberFormat="1" applyFont="1" applyFill="1" applyBorder="1" applyAlignment="1">
      <alignment horizontal="center"/>
    </xf>
    <xf numFmtId="10" fontId="23" fillId="0" borderId="1" xfId="2" applyNumberFormat="1" applyFont="1" applyBorder="1" applyAlignment="1">
      <alignment horizontal="center"/>
    </xf>
    <xf numFmtId="10" fontId="23" fillId="10" borderId="1" xfId="2" applyNumberFormat="1" applyFont="1" applyFill="1" applyBorder="1" applyAlignment="1">
      <alignment horizontal="center"/>
    </xf>
    <xf numFmtId="0" fontId="20" fillId="8" borderId="1" xfId="1" applyNumberFormat="1" applyFont="1" applyFill="1" applyBorder="1" applyAlignment="1">
      <alignment horizontal="center"/>
    </xf>
    <xf numFmtId="0" fontId="6" fillId="4" borderId="2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2" fillId="0" borderId="21" xfId="0" applyFont="1" applyBorder="1" applyAlignment="1">
      <alignment horizontal="left" vertical="center" wrapText="1"/>
    </xf>
    <xf numFmtId="0" fontId="2" fillId="0" borderId="1" xfId="0" applyFont="1" applyBorder="1" applyAlignment="1">
      <alignment horizontal="left" vertical="center" wrapText="1"/>
    </xf>
    <xf numFmtId="0" fontId="2" fillId="0" borderId="23" xfId="0" applyFont="1" applyBorder="1" applyAlignment="1">
      <alignment horizontal="left" vertical="center" wrapText="1"/>
    </xf>
    <xf numFmtId="0" fontId="2" fillId="0" borderId="28" xfId="0" applyFont="1" applyBorder="1" applyAlignment="1">
      <alignment horizontal="left" vertical="center" wrapText="1"/>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6" fillId="4" borderId="24" xfId="0" applyFont="1" applyFill="1" applyBorder="1" applyAlignment="1">
      <alignment horizontal="center" vertical="center" wrapText="1"/>
    </xf>
    <xf numFmtId="0" fontId="2" fillId="0" borderId="25" xfId="0" applyFont="1" applyBorder="1" applyAlignment="1">
      <alignment horizontal="left"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0" fillId="0" borderId="0" xfId="0"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8" xfId="0" applyFont="1" applyBorder="1" applyAlignment="1">
      <alignment horizontal="center"/>
    </xf>
    <xf numFmtId="0" fontId="3" fillId="0" borderId="0" xfId="0" applyFont="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1" fillId="5" borderId="18" xfId="0" applyFont="1" applyFill="1" applyBorder="1" applyAlignment="1">
      <alignment vertical="center" wrapText="1"/>
    </xf>
    <xf numFmtId="0" fontId="11" fillId="5" borderId="29" xfId="0" applyFont="1" applyFill="1" applyBorder="1" applyAlignment="1">
      <alignment vertical="center" wrapText="1"/>
    </xf>
    <xf numFmtId="0" fontId="16" fillId="0" borderId="2" xfId="0" applyFont="1" applyBorder="1" applyAlignment="1">
      <alignment horizontal="center"/>
    </xf>
    <xf numFmtId="0" fontId="16" fillId="0" borderId="3" xfId="0" applyFont="1" applyBorder="1" applyAlignment="1">
      <alignment horizontal="center"/>
    </xf>
    <xf numFmtId="0" fontId="16" fillId="10" borderId="2" xfId="0" applyFont="1" applyFill="1" applyBorder="1" applyAlignment="1">
      <alignment horizontal="center"/>
    </xf>
    <xf numFmtId="0" fontId="16" fillId="10" borderId="3" xfId="0" applyFont="1" applyFill="1" applyBorder="1" applyAlignment="1">
      <alignment horizontal="center"/>
    </xf>
    <xf numFmtId="0" fontId="20" fillId="8" borderId="2" xfId="0" applyFont="1" applyFill="1" applyBorder="1" applyAlignment="1">
      <alignment horizontal="center"/>
    </xf>
    <xf numFmtId="0" fontId="20" fillId="8" borderId="3" xfId="0" applyFont="1" applyFill="1" applyBorder="1" applyAlignment="1">
      <alignment horizontal="center"/>
    </xf>
    <xf numFmtId="0" fontId="18" fillId="8" borderId="2" xfId="0" applyFont="1" applyFill="1" applyBorder="1" applyAlignment="1">
      <alignment horizontal="center"/>
    </xf>
    <xf numFmtId="0" fontId="18" fillId="8" borderId="32" xfId="0" applyFont="1" applyFill="1" applyBorder="1" applyAlignment="1">
      <alignment horizontal="center"/>
    </xf>
    <xf numFmtId="0" fontId="18" fillId="8" borderId="3" xfId="0" applyFont="1" applyFill="1" applyBorder="1" applyAlignment="1">
      <alignment horizontal="center"/>
    </xf>
    <xf numFmtId="0" fontId="18" fillId="8" borderId="35" xfId="0" applyFont="1" applyFill="1" applyBorder="1" applyAlignment="1">
      <alignment horizontal="center" vertical="center"/>
    </xf>
    <xf numFmtId="0" fontId="18" fillId="8" borderId="36" xfId="0" applyFont="1" applyFill="1" applyBorder="1" applyAlignment="1">
      <alignment horizontal="center" vertical="center"/>
    </xf>
    <xf numFmtId="0" fontId="18" fillId="8" borderId="37" xfId="0" applyFont="1" applyFill="1" applyBorder="1" applyAlignment="1">
      <alignment horizontal="center" vertical="center"/>
    </xf>
    <xf numFmtId="0" fontId="18" fillId="8" borderId="38" xfId="0" applyFont="1" applyFill="1" applyBorder="1" applyAlignment="1">
      <alignment horizontal="center" vertical="center"/>
    </xf>
    <xf numFmtId="0" fontId="18" fillId="8" borderId="13" xfId="0" applyFont="1" applyFill="1" applyBorder="1" applyAlignment="1">
      <alignment horizontal="center" vertical="center"/>
    </xf>
    <xf numFmtId="0" fontId="18" fillId="8" borderId="30" xfId="0" applyFont="1" applyFill="1" applyBorder="1" applyAlignment="1">
      <alignment horizontal="center" vertical="center"/>
    </xf>
    <xf numFmtId="0" fontId="0" fillId="0" borderId="31" xfId="0" applyBorder="1" applyAlignment="1">
      <alignment horizontal="center"/>
    </xf>
    <xf numFmtId="0" fontId="18" fillId="8" borderId="1" xfId="0" applyFont="1" applyFill="1" applyBorder="1" applyAlignment="1">
      <alignment horizontal="center"/>
    </xf>
    <xf numFmtId="164" fontId="24" fillId="0" borderId="9" xfId="0" applyNumberFormat="1" applyFont="1" applyBorder="1" applyAlignment="1">
      <alignment horizontal="center" vertical="center" wrapText="1"/>
    </xf>
  </cellXfs>
  <cellStyles count="4">
    <cellStyle name="Moneda" xfId="1" builtinId="4"/>
    <cellStyle name="Normal" xfId="0" builtinId="0"/>
    <cellStyle name="Normal 4 2 4" xfId="3" xr:uid="{33EA118C-966B-4F9D-9C69-F05F2A90D08C}"/>
    <cellStyle name="Porcentaje" xfId="2" builtinId="5"/>
  </cellStyles>
  <dxfs count="0"/>
  <tableStyles count="0" defaultTableStyle="TableStyleMedium2" defaultPivotStyle="PivotStyleLight16"/>
  <colors>
    <mruColors>
      <color rgb="FFFFF8E5"/>
      <color rgb="FF660033"/>
      <color rgb="FFB9B7B7"/>
      <color rgb="FFB0ACAC"/>
      <color rgb="FFA19D9D"/>
      <color rgb="FF868282"/>
      <color rgb="FF6B1313"/>
      <color rgb="FF800000"/>
      <color rgb="FF928E8E"/>
      <color rgb="FF8317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647380</xdr:colOff>
      <xdr:row>47</xdr:row>
      <xdr:rowOff>733371</xdr:rowOff>
    </xdr:from>
    <xdr:to>
      <xdr:col>1</xdr:col>
      <xdr:colOff>3440367</xdr:colOff>
      <xdr:row>52</xdr:row>
      <xdr:rowOff>75079</xdr:rowOff>
    </xdr:to>
    <xdr:sp macro="" textlink="">
      <xdr:nvSpPr>
        <xdr:cNvPr id="6" name="CuadroTexto 5">
          <a:extLst>
            <a:ext uri="{FF2B5EF4-FFF2-40B4-BE49-F238E27FC236}">
              <a16:creationId xmlns:a16="http://schemas.microsoft.com/office/drawing/2014/main" id="{CBEB65A6-255C-4EC6-A31C-8600ECA28F23}"/>
            </a:ext>
          </a:extLst>
        </xdr:cNvPr>
        <xdr:cNvSpPr txBox="1"/>
      </xdr:nvSpPr>
      <xdr:spPr>
        <a:xfrm>
          <a:off x="2104145" y="48560077"/>
          <a:ext cx="2792987" cy="1145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Elaboró:</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Ing. Yara Zuaret Cruz García</a:t>
          </a:r>
        </a:p>
        <a:p>
          <a:pPr algn="ctr"/>
          <a:r>
            <a:rPr lang="es-MX" sz="1200" b="1">
              <a:latin typeface="Arial" panose="020B0604020202020204" pitchFamily="34" charset="0"/>
              <a:cs typeface="Arial" panose="020B0604020202020204" pitchFamily="34" charset="0"/>
            </a:rPr>
            <a:t>Secretaría de Obras Públicas y Desarrollo Urbano</a:t>
          </a:r>
        </a:p>
      </xdr:txBody>
    </xdr:sp>
    <xdr:clientData/>
  </xdr:twoCellAnchor>
  <xdr:twoCellAnchor>
    <xdr:from>
      <xdr:col>2</xdr:col>
      <xdr:colOff>2362200</xdr:colOff>
      <xdr:row>48</xdr:row>
      <xdr:rowOff>36339</xdr:rowOff>
    </xdr:from>
    <xdr:to>
      <xdr:col>3</xdr:col>
      <xdr:colOff>2495551</xdr:colOff>
      <xdr:row>53</xdr:row>
      <xdr:rowOff>52667</xdr:rowOff>
    </xdr:to>
    <xdr:sp macro="" textlink="">
      <xdr:nvSpPr>
        <xdr:cNvPr id="7" name="CuadroTexto 6">
          <a:extLst>
            <a:ext uri="{FF2B5EF4-FFF2-40B4-BE49-F238E27FC236}">
              <a16:creationId xmlns:a16="http://schemas.microsoft.com/office/drawing/2014/main" id="{52CE01F3-5271-44C5-BCA9-EB95DB66BD5E}"/>
            </a:ext>
          </a:extLst>
        </xdr:cNvPr>
        <xdr:cNvSpPr txBox="1"/>
      </xdr:nvSpPr>
      <xdr:spPr>
        <a:xfrm>
          <a:off x="7684994" y="48725898"/>
          <a:ext cx="3595969" cy="1192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Supervisó: </a:t>
          </a:r>
        </a:p>
        <a:p>
          <a:pPr algn="ctr"/>
          <a:endParaRPr lang="es-MX" sz="1200">
            <a:latin typeface="Arial" panose="020B0604020202020204" pitchFamily="34" charset="0"/>
            <a:cs typeface="Arial" panose="020B0604020202020204" pitchFamily="34" charset="0"/>
          </a:endParaRPr>
        </a:p>
        <a:p>
          <a:pPr algn="ctr"/>
          <a:endParaRPr lang="es-MX" sz="1200">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M.P.P. Belem Gpe. Callejas Arteaga</a:t>
          </a:r>
        </a:p>
        <a:p>
          <a:pPr algn="ctr"/>
          <a:r>
            <a:rPr lang="es-MX" sz="1200" b="1">
              <a:latin typeface="Arial" panose="020B0604020202020204" pitchFamily="34" charset="0"/>
              <a:cs typeface="Arial" panose="020B0604020202020204" pitchFamily="34" charset="0"/>
            </a:rPr>
            <a:t>Secretaría Planeación y Evaluación</a:t>
          </a:r>
        </a:p>
      </xdr:txBody>
    </xdr:sp>
    <xdr:clientData/>
  </xdr:twoCellAnchor>
  <xdr:twoCellAnchor>
    <xdr:from>
      <xdr:col>4</xdr:col>
      <xdr:colOff>347383</xdr:colOff>
      <xdr:row>48</xdr:row>
      <xdr:rowOff>8298</xdr:rowOff>
    </xdr:from>
    <xdr:to>
      <xdr:col>4</xdr:col>
      <xdr:colOff>4410636</xdr:colOff>
      <xdr:row>52</xdr:row>
      <xdr:rowOff>103094</xdr:rowOff>
    </xdr:to>
    <xdr:sp macro="" textlink="">
      <xdr:nvSpPr>
        <xdr:cNvPr id="8" name="CuadroTexto 7">
          <a:extLst>
            <a:ext uri="{FF2B5EF4-FFF2-40B4-BE49-F238E27FC236}">
              <a16:creationId xmlns:a16="http://schemas.microsoft.com/office/drawing/2014/main" id="{C9133E57-C925-43C0-909E-5052E105A653}"/>
            </a:ext>
          </a:extLst>
        </xdr:cNvPr>
        <xdr:cNvSpPr txBox="1"/>
      </xdr:nvSpPr>
      <xdr:spPr>
        <a:xfrm>
          <a:off x="12472148" y="48697857"/>
          <a:ext cx="4063253" cy="103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b="1">
              <a:latin typeface="Arial" panose="020B0604020202020204" pitchFamily="34" charset="0"/>
              <a:cs typeface="Arial" panose="020B0604020202020204" pitchFamily="34" charset="0"/>
            </a:rPr>
            <a:t>Autorizó: </a:t>
          </a:r>
        </a:p>
        <a:p>
          <a:pPr algn="ctr"/>
          <a:endParaRPr lang="es-MX" sz="1200" b="1">
            <a:latin typeface="Arial" panose="020B0604020202020204" pitchFamily="34" charset="0"/>
            <a:cs typeface="Arial" panose="020B0604020202020204" pitchFamily="34" charset="0"/>
          </a:endParaRPr>
        </a:p>
        <a:p>
          <a:pPr algn="ctr"/>
          <a:endParaRPr lang="es-MX" sz="1200" b="1">
            <a:latin typeface="Arial" panose="020B0604020202020204" pitchFamily="34" charset="0"/>
            <a:cs typeface="Arial" panose="020B0604020202020204" pitchFamily="34" charset="0"/>
          </a:endParaRPr>
        </a:p>
        <a:p>
          <a:pPr algn="ctr"/>
          <a:r>
            <a:rPr lang="es-MX" sz="1200" b="1">
              <a:latin typeface="Arial" panose="020B0604020202020204" pitchFamily="34" charset="0"/>
              <a:cs typeface="Arial" panose="020B0604020202020204" pitchFamily="34" charset="0"/>
            </a:rPr>
            <a:t>Mtra. Yeymi Yadira Solís Zavala</a:t>
          </a:r>
        </a:p>
        <a:p>
          <a:pPr algn="ctr"/>
          <a:r>
            <a:rPr lang="es-MX" sz="1200" b="1">
              <a:latin typeface="Arial" panose="020B0604020202020204" pitchFamily="34" charset="0"/>
              <a:cs typeface="Arial" panose="020B0604020202020204" pitchFamily="34" charset="0"/>
            </a:rPr>
            <a:t>Presidenta</a:t>
          </a:r>
          <a:r>
            <a:rPr lang="es-MX" sz="1200" b="1" baseline="0">
              <a:latin typeface="Arial" panose="020B0604020202020204" pitchFamily="34" charset="0"/>
              <a:cs typeface="Arial" panose="020B0604020202020204" pitchFamily="34" charset="0"/>
            </a:rPr>
            <a:t> Municipal Constitucional</a:t>
          </a:r>
          <a:endParaRPr lang="es-MX" sz="1200" b="1">
            <a:latin typeface="Arial" panose="020B0604020202020204" pitchFamily="34" charset="0"/>
            <a:cs typeface="Arial" panose="020B0604020202020204" pitchFamily="34" charset="0"/>
          </a:endParaRPr>
        </a:p>
      </xdr:txBody>
    </xdr:sp>
    <xdr:clientData/>
  </xdr:twoCellAnchor>
  <xdr:twoCellAnchor editAs="oneCell">
    <xdr:from>
      <xdr:col>0</xdr:col>
      <xdr:colOff>539750</xdr:colOff>
      <xdr:row>1</xdr:row>
      <xdr:rowOff>79375</xdr:rowOff>
    </xdr:from>
    <xdr:to>
      <xdr:col>1</xdr:col>
      <xdr:colOff>619125</xdr:colOff>
      <xdr:row>4</xdr:row>
      <xdr:rowOff>251616</xdr:rowOff>
    </xdr:to>
    <xdr:pic>
      <xdr:nvPicPr>
        <xdr:cNvPr id="2" name="Imagen 1">
          <a:extLst>
            <a:ext uri="{FF2B5EF4-FFF2-40B4-BE49-F238E27FC236}">
              <a16:creationId xmlns:a16="http://schemas.microsoft.com/office/drawing/2014/main" id="{F0587347-F767-B37E-A119-72DA7EFD698E}"/>
            </a:ext>
          </a:extLst>
        </xdr:cNvPr>
        <xdr:cNvPicPr>
          <a:picLocks noChangeAspect="1"/>
        </xdr:cNvPicPr>
      </xdr:nvPicPr>
      <xdr:blipFill>
        <a:blip xmlns:r="http://schemas.openxmlformats.org/officeDocument/2006/relationships" r:embed="rId1"/>
        <a:stretch>
          <a:fillRect/>
        </a:stretch>
      </xdr:blipFill>
      <xdr:spPr>
        <a:xfrm>
          <a:off x="539750" y="317500"/>
          <a:ext cx="1539875" cy="90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564855</xdr:colOff>
      <xdr:row>0</xdr:row>
      <xdr:rowOff>0</xdr:rowOff>
    </xdr:from>
    <xdr:ext cx="1654547" cy="984395"/>
    <xdr:pic>
      <xdr:nvPicPr>
        <xdr:cNvPr id="5" name="Imagen 4">
          <a:extLst>
            <a:ext uri="{FF2B5EF4-FFF2-40B4-BE49-F238E27FC236}">
              <a16:creationId xmlns:a16="http://schemas.microsoft.com/office/drawing/2014/main" id="{A18E836F-5DB0-412E-8A6E-D208D9E533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55" y="0"/>
          <a:ext cx="1654547" cy="984395"/>
        </a:xfrm>
        <a:prstGeom prst="rect">
          <a:avLst/>
        </a:prstGeom>
        <a:noFill/>
      </xdr:spPr>
    </xdr:pic>
    <xdr:clientData/>
  </xdr:oneCellAnchor>
  <xdr:oneCellAnchor>
    <xdr:from>
      <xdr:col>11</xdr:col>
      <xdr:colOff>51955</xdr:colOff>
      <xdr:row>0</xdr:row>
      <xdr:rowOff>155864</xdr:rowOff>
    </xdr:from>
    <xdr:ext cx="637758" cy="678903"/>
    <xdr:pic>
      <xdr:nvPicPr>
        <xdr:cNvPr id="6" name="Imagen 5">
          <a:extLst>
            <a:ext uri="{FF2B5EF4-FFF2-40B4-BE49-F238E27FC236}">
              <a16:creationId xmlns:a16="http://schemas.microsoft.com/office/drawing/2014/main" id="{3766373E-A266-4690-A428-8248DF359C37}"/>
            </a:ext>
          </a:extLst>
        </xdr:cNvPr>
        <xdr:cNvPicPr>
          <a:picLocks noChangeAspect="1"/>
        </xdr:cNvPicPr>
      </xdr:nvPicPr>
      <xdr:blipFill>
        <a:blip xmlns:r="http://schemas.openxmlformats.org/officeDocument/2006/relationships" r:embed="rId2"/>
        <a:stretch>
          <a:fillRect/>
        </a:stretch>
      </xdr:blipFill>
      <xdr:spPr>
        <a:xfrm>
          <a:off x="8433955" y="155864"/>
          <a:ext cx="637758" cy="678903"/>
        </a:xfrm>
        <a:prstGeom prst="rect">
          <a:avLst/>
        </a:prstGeom>
      </xdr:spPr>
    </xdr:pic>
    <xdr:clientData/>
  </xdr:oneCellAnchor>
  <xdr:oneCellAnchor>
    <xdr:from>
      <xdr:col>11</xdr:col>
      <xdr:colOff>935182</xdr:colOff>
      <xdr:row>0</xdr:row>
      <xdr:rowOff>173179</xdr:rowOff>
    </xdr:from>
    <xdr:ext cx="690115" cy="571501"/>
    <xdr:pic>
      <xdr:nvPicPr>
        <xdr:cNvPr id="7" name="Imagen 6">
          <a:extLst>
            <a:ext uri="{FF2B5EF4-FFF2-40B4-BE49-F238E27FC236}">
              <a16:creationId xmlns:a16="http://schemas.microsoft.com/office/drawing/2014/main" id="{2C268914-C52D-4E8A-BA80-E728E13AE448}"/>
            </a:ext>
          </a:extLst>
        </xdr:cNvPr>
        <xdr:cNvPicPr>
          <a:picLocks noChangeAspect="1"/>
        </xdr:cNvPicPr>
      </xdr:nvPicPr>
      <xdr:blipFill>
        <a:blip xmlns:r="http://schemas.openxmlformats.org/officeDocument/2006/relationships" r:embed="rId3"/>
        <a:stretch>
          <a:fillRect/>
        </a:stretch>
      </xdr:blipFill>
      <xdr:spPr>
        <a:xfrm>
          <a:off x="9145732" y="173179"/>
          <a:ext cx="690115" cy="571501"/>
        </a:xfrm>
        <a:prstGeom prst="rect">
          <a:avLst/>
        </a:prstGeom>
      </xdr:spPr>
    </xdr:pic>
    <xdr:clientData/>
  </xdr:oneCellAnchor>
  <xdr:twoCellAnchor>
    <xdr:from>
      <xdr:col>11</xdr:col>
      <xdr:colOff>813954</xdr:colOff>
      <xdr:row>0</xdr:row>
      <xdr:rowOff>86590</xdr:rowOff>
    </xdr:from>
    <xdr:to>
      <xdr:col>11</xdr:col>
      <xdr:colOff>813954</xdr:colOff>
      <xdr:row>3</xdr:row>
      <xdr:rowOff>121227</xdr:rowOff>
    </xdr:to>
    <xdr:cxnSp macro="">
      <xdr:nvCxnSpPr>
        <xdr:cNvPr id="8" name="Conector recto 7">
          <a:extLst>
            <a:ext uri="{FF2B5EF4-FFF2-40B4-BE49-F238E27FC236}">
              <a16:creationId xmlns:a16="http://schemas.microsoft.com/office/drawing/2014/main" id="{47A0CDD4-6B3A-4E49-A7EB-0771687A6C0D}"/>
            </a:ext>
          </a:extLst>
        </xdr:cNvPr>
        <xdr:cNvCxnSpPr/>
      </xdr:nvCxnSpPr>
      <xdr:spPr>
        <a:xfrm>
          <a:off x="9148329" y="86590"/>
          <a:ext cx="0" cy="606137"/>
        </a:xfrm>
        <a:prstGeom prst="line">
          <a:avLst/>
        </a:prstGeom>
        <a:ln w="28575">
          <a:solidFill>
            <a:srgbClr val="8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800100</xdr:colOff>
      <xdr:row>51</xdr:row>
      <xdr:rowOff>76201</xdr:rowOff>
    </xdr:from>
    <xdr:to>
      <xdr:col>2</xdr:col>
      <xdr:colOff>507547</xdr:colOff>
      <xdr:row>59</xdr:row>
      <xdr:rowOff>25855</xdr:rowOff>
    </xdr:to>
    <xdr:sp macro="" textlink="">
      <xdr:nvSpPr>
        <xdr:cNvPr id="9" name="CuadroTexto 8">
          <a:extLst>
            <a:ext uri="{FF2B5EF4-FFF2-40B4-BE49-F238E27FC236}">
              <a16:creationId xmlns:a16="http://schemas.microsoft.com/office/drawing/2014/main" id="{7A6A4A9F-CBF7-492E-A985-FAD2B2C25550}"/>
            </a:ext>
          </a:extLst>
        </xdr:cNvPr>
        <xdr:cNvSpPr txBox="1"/>
      </xdr:nvSpPr>
      <xdr:spPr>
        <a:xfrm>
          <a:off x="2095500" y="25184101"/>
          <a:ext cx="3250747" cy="1473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Elaboró:</a:t>
          </a:r>
        </a:p>
        <a:p>
          <a:pPr algn="ctr"/>
          <a:endParaRPr lang="es-MX" sz="1400" b="1">
            <a:latin typeface="Arial" panose="020B0604020202020204" pitchFamily="34" charset="0"/>
            <a:cs typeface="Arial" panose="020B0604020202020204" pitchFamily="34" charset="0"/>
          </a:endParaRPr>
        </a:p>
        <a:p>
          <a:pPr algn="ctr"/>
          <a:endParaRPr lang="es-MX" sz="1400" b="1">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Ing. Yara Zuaret Cruz García</a:t>
          </a:r>
        </a:p>
        <a:p>
          <a:pPr algn="ctr"/>
          <a:r>
            <a:rPr lang="es-MX" sz="1400" b="1">
              <a:latin typeface="Arial" panose="020B0604020202020204" pitchFamily="34" charset="0"/>
              <a:cs typeface="Arial" panose="020B0604020202020204" pitchFamily="34" charset="0"/>
            </a:rPr>
            <a:t>Secretaría de Obras Públicas y Desarrollo Urbano</a:t>
          </a:r>
        </a:p>
      </xdr:txBody>
    </xdr:sp>
    <xdr:clientData/>
  </xdr:twoCellAnchor>
  <xdr:twoCellAnchor>
    <xdr:from>
      <xdr:col>3</xdr:col>
      <xdr:colOff>2760889</xdr:colOff>
      <xdr:row>52</xdr:row>
      <xdr:rowOff>76201</xdr:rowOff>
    </xdr:from>
    <xdr:to>
      <xdr:col>5</xdr:col>
      <xdr:colOff>427265</xdr:colOff>
      <xdr:row>60</xdr:row>
      <xdr:rowOff>35379</xdr:rowOff>
    </xdr:to>
    <xdr:sp macro="" textlink="">
      <xdr:nvSpPr>
        <xdr:cNvPr id="10" name="CuadroTexto 9">
          <a:extLst>
            <a:ext uri="{FF2B5EF4-FFF2-40B4-BE49-F238E27FC236}">
              <a16:creationId xmlns:a16="http://schemas.microsoft.com/office/drawing/2014/main" id="{F0CBA80F-3C19-41C1-85F6-9503DD3338EE}"/>
            </a:ext>
          </a:extLst>
        </xdr:cNvPr>
        <xdr:cNvSpPr txBox="1"/>
      </xdr:nvSpPr>
      <xdr:spPr>
        <a:xfrm>
          <a:off x="9161689" y="25374601"/>
          <a:ext cx="3533776" cy="1483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Supervisó: </a:t>
          </a:r>
        </a:p>
        <a:p>
          <a:pPr algn="ctr"/>
          <a:endParaRPr lang="es-MX" sz="1400">
            <a:latin typeface="Arial" panose="020B0604020202020204" pitchFamily="34" charset="0"/>
            <a:cs typeface="Arial" panose="020B0604020202020204" pitchFamily="34" charset="0"/>
          </a:endParaRPr>
        </a:p>
        <a:p>
          <a:pPr algn="ctr"/>
          <a:endParaRPr lang="es-MX" sz="1400">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M.P.P. Belem Gpe. Callejas Arteaga</a:t>
          </a:r>
        </a:p>
        <a:p>
          <a:pPr algn="ctr"/>
          <a:r>
            <a:rPr lang="es-MX" sz="1400" b="1">
              <a:latin typeface="Arial" panose="020B0604020202020204" pitchFamily="34" charset="0"/>
              <a:cs typeface="Arial" panose="020B0604020202020204" pitchFamily="34" charset="0"/>
            </a:rPr>
            <a:t>Secretaría Planeación y Evaluación</a:t>
          </a:r>
        </a:p>
      </xdr:txBody>
    </xdr:sp>
    <xdr:clientData/>
  </xdr:twoCellAnchor>
  <xdr:twoCellAnchor>
    <xdr:from>
      <xdr:col>8</xdr:col>
      <xdr:colOff>598714</xdr:colOff>
      <xdr:row>51</xdr:row>
      <xdr:rowOff>152400</xdr:rowOff>
    </xdr:from>
    <xdr:to>
      <xdr:col>11</xdr:col>
      <xdr:colOff>533400</xdr:colOff>
      <xdr:row>59</xdr:row>
      <xdr:rowOff>121104</xdr:rowOff>
    </xdr:to>
    <xdr:sp macro="" textlink="">
      <xdr:nvSpPr>
        <xdr:cNvPr id="11" name="CuadroTexto 10">
          <a:extLst>
            <a:ext uri="{FF2B5EF4-FFF2-40B4-BE49-F238E27FC236}">
              <a16:creationId xmlns:a16="http://schemas.microsoft.com/office/drawing/2014/main" id="{B9DE696A-0D61-4AA8-9F0B-BDF9B60DC520}"/>
            </a:ext>
          </a:extLst>
        </xdr:cNvPr>
        <xdr:cNvSpPr txBox="1"/>
      </xdr:nvSpPr>
      <xdr:spPr>
        <a:xfrm>
          <a:off x="16524514" y="25260300"/>
          <a:ext cx="3592286" cy="149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Autorizó: </a:t>
          </a:r>
        </a:p>
        <a:p>
          <a:pPr algn="ctr"/>
          <a:endParaRPr lang="es-MX" sz="1400" b="1">
            <a:latin typeface="Arial" panose="020B0604020202020204" pitchFamily="34" charset="0"/>
            <a:cs typeface="Arial" panose="020B0604020202020204" pitchFamily="34" charset="0"/>
          </a:endParaRPr>
        </a:p>
        <a:p>
          <a:pPr algn="ctr"/>
          <a:endParaRPr lang="es-MX" sz="1400" b="1">
            <a:latin typeface="Arial" panose="020B0604020202020204" pitchFamily="34" charset="0"/>
            <a:cs typeface="Arial" panose="020B0604020202020204" pitchFamily="34" charset="0"/>
          </a:endParaRPr>
        </a:p>
        <a:p>
          <a:pPr algn="ctr"/>
          <a:r>
            <a:rPr lang="es-MX" sz="1400" b="1">
              <a:latin typeface="Arial" panose="020B0604020202020204" pitchFamily="34" charset="0"/>
              <a:cs typeface="Arial" panose="020B0604020202020204" pitchFamily="34" charset="0"/>
            </a:rPr>
            <a:t>Mtra. Yeymi Yadira Solís Zavala</a:t>
          </a:r>
        </a:p>
        <a:p>
          <a:pPr algn="ctr"/>
          <a:r>
            <a:rPr lang="es-MX" sz="1400" b="1">
              <a:latin typeface="Arial" panose="020B0604020202020204" pitchFamily="34" charset="0"/>
              <a:cs typeface="Arial" panose="020B0604020202020204" pitchFamily="34" charset="0"/>
            </a:rPr>
            <a:t>Presidenta</a:t>
          </a:r>
          <a:r>
            <a:rPr lang="es-MX" sz="1400" b="1" baseline="0">
              <a:latin typeface="Arial" panose="020B0604020202020204" pitchFamily="34" charset="0"/>
              <a:cs typeface="Arial" panose="020B0604020202020204" pitchFamily="34" charset="0"/>
            </a:rPr>
            <a:t> Municipal Constitucional</a:t>
          </a:r>
          <a:endParaRPr lang="es-MX" sz="14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C9DA-C227-40A0-B5FE-506551E2989D}">
  <sheetPr>
    <pageSetUpPr fitToPage="1"/>
  </sheetPr>
  <dimension ref="A1:L622"/>
  <sheetViews>
    <sheetView view="pageBreakPreview" topLeftCell="A12" zoomScale="85" zoomScaleNormal="140" zoomScaleSheetLayoutView="85" workbookViewId="0">
      <selection activeCell="C35" sqref="C35"/>
    </sheetView>
  </sheetViews>
  <sheetFormatPr baseColWidth="10" defaultColWidth="11.42578125" defaultRowHeight="18.75" x14ac:dyDescent="0.25"/>
  <cols>
    <col min="1" max="1" width="21.85546875" style="3" customWidth="1"/>
    <col min="2" max="2" width="64.140625" style="86" customWidth="1"/>
    <col min="3" max="3" width="51.85546875" style="2" customWidth="1"/>
    <col min="4" max="4" width="56.85546875" style="2" customWidth="1"/>
    <col min="5" max="5" width="82.85546875" style="2" customWidth="1"/>
    <col min="6" max="6" width="11.42578125" style="4"/>
    <col min="7" max="12" width="11.42578125" style="2"/>
  </cols>
  <sheetData>
    <row r="1" spans="1:12" x14ac:dyDescent="0.25">
      <c r="A1" s="9"/>
      <c r="B1" s="82"/>
      <c r="C1" s="10"/>
      <c r="D1" s="10"/>
      <c r="E1" s="11"/>
      <c r="F1"/>
      <c r="G1"/>
      <c r="H1"/>
      <c r="I1"/>
      <c r="J1"/>
      <c r="K1"/>
      <c r="L1"/>
    </row>
    <row r="2" spans="1:12" x14ac:dyDescent="0.25">
      <c r="A2" s="8"/>
      <c r="B2" s="76"/>
      <c r="C2"/>
      <c r="D2"/>
      <c r="E2" s="12"/>
      <c r="F2"/>
      <c r="G2"/>
      <c r="H2"/>
      <c r="I2"/>
      <c r="J2"/>
      <c r="K2"/>
      <c r="L2"/>
    </row>
    <row r="3" spans="1:12" ht="18" x14ac:dyDescent="0.25">
      <c r="A3" s="121" t="s">
        <v>7</v>
      </c>
      <c r="B3" s="122"/>
      <c r="C3" s="122"/>
      <c r="D3" s="122"/>
      <c r="E3" s="123"/>
      <c r="F3"/>
      <c r="G3"/>
      <c r="H3"/>
      <c r="I3"/>
      <c r="J3"/>
      <c r="K3"/>
      <c r="L3"/>
    </row>
    <row r="4" spans="1:12" ht="21.75" customHeight="1" x14ac:dyDescent="0.25">
      <c r="A4" s="127" t="s">
        <v>8</v>
      </c>
      <c r="B4" s="128"/>
      <c r="C4" s="128"/>
      <c r="D4" s="128"/>
      <c r="E4" s="129"/>
      <c r="F4"/>
      <c r="G4"/>
      <c r="H4"/>
      <c r="I4"/>
      <c r="J4"/>
      <c r="K4"/>
      <c r="L4"/>
    </row>
    <row r="5" spans="1:12" ht="21.75" customHeight="1" thickBot="1" x14ac:dyDescent="0.3">
      <c r="A5" s="130" t="s">
        <v>10</v>
      </c>
      <c r="B5" s="131"/>
      <c r="C5" s="131"/>
      <c r="D5" s="131"/>
      <c r="E5" s="132"/>
      <c r="F5"/>
      <c r="G5"/>
      <c r="H5"/>
      <c r="I5"/>
      <c r="J5"/>
      <c r="K5"/>
      <c r="L5"/>
    </row>
    <row r="6" spans="1:12" ht="27.75" customHeight="1" x14ac:dyDescent="0.25">
      <c r="A6" s="133" t="s">
        <v>9</v>
      </c>
      <c r="B6" s="134"/>
      <c r="C6" s="134"/>
      <c r="D6" s="134"/>
      <c r="E6" s="135"/>
      <c r="F6"/>
      <c r="G6"/>
      <c r="H6"/>
      <c r="I6"/>
      <c r="J6"/>
      <c r="K6"/>
      <c r="L6"/>
    </row>
    <row r="7" spans="1:12" ht="27.75" customHeight="1" x14ac:dyDescent="0.25">
      <c r="A7" s="136" t="s">
        <v>51</v>
      </c>
      <c r="B7" s="136"/>
      <c r="C7" s="136"/>
      <c r="D7" s="136"/>
      <c r="E7" s="136"/>
      <c r="F7"/>
      <c r="G7"/>
      <c r="H7"/>
      <c r="I7"/>
      <c r="J7"/>
      <c r="K7"/>
      <c r="L7"/>
    </row>
    <row r="8" spans="1:12" ht="27.75" customHeight="1" thickBot="1" x14ac:dyDescent="0.3">
      <c r="A8" s="137" t="s">
        <v>52</v>
      </c>
      <c r="B8" s="137"/>
      <c r="C8" s="137"/>
      <c r="D8" s="137"/>
      <c r="E8" s="137"/>
      <c r="F8"/>
      <c r="G8"/>
      <c r="H8"/>
      <c r="I8"/>
      <c r="J8"/>
      <c r="K8"/>
      <c r="L8"/>
    </row>
    <row r="9" spans="1:12" ht="38.25" customHeight="1" thickBot="1" x14ac:dyDescent="0.3">
      <c r="A9" s="124" t="s">
        <v>16</v>
      </c>
      <c r="B9" s="125"/>
      <c r="C9" s="125"/>
      <c r="D9" s="125"/>
      <c r="E9" s="126"/>
      <c r="F9" s="6"/>
      <c r="G9" s="6"/>
      <c r="H9" s="6"/>
      <c r="I9" s="6"/>
      <c r="J9" s="6"/>
      <c r="K9" s="6"/>
      <c r="L9" s="6"/>
    </row>
    <row r="10" spans="1:12" ht="38.25" customHeight="1" thickBot="1" x14ac:dyDescent="0.3">
      <c r="A10" s="13" t="s">
        <v>15</v>
      </c>
      <c r="B10" s="83" t="s">
        <v>11</v>
      </c>
      <c r="C10" s="14" t="s">
        <v>12</v>
      </c>
      <c r="D10" s="35" t="s">
        <v>14</v>
      </c>
      <c r="E10" s="15" t="s">
        <v>13</v>
      </c>
      <c r="F10"/>
      <c r="G10"/>
      <c r="H10"/>
      <c r="I10"/>
      <c r="J10"/>
      <c r="K10"/>
      <c r="L10"/>
    </row>
    <row r="11" spans="1:12" ht="201.75" customHeight="1" thickBot="1" x14ac:dyDescent="0.3">
      <c r="A11" s="69" t="s">
        <v>0</v>
      </c>
      <c r="B11" s="38" t="s">
        <v>60</v>
      </c>
      <c r="C11" s="38" t="s">
        <v>34</v>
      </c>
      <c r="D11" s="46" t="s">
        <v>235</v>
      </c>
      <c r="E11" s="72" t="s">
        <v>170</v>
      </c>
      <c r="F11"/>
      <c r="G11" s="7"/>
      <c r="H11" s="5"/>
      <c r="I11"/>
      <c r="J11"/>
      <c r="K11"/>
      <c r="L11"/>
    </row>
    <row r="12" spans="1:12" ht="214.5" customHeight="1" thickBot="1" x14ac:dyDescent="0.3">
      <c r="A12" s="73" t="s">
        <v>1</v>
      </c>
      <c r="B12" s="84" t="s">
        <v>17</v>
      </c>
      <c r="C12" s="34" t="s">
        <v>265</v>
      </c>
      <c r="D12" s="46" t="s">
        <v>61</v>
      </c>
      <c r="E12" s="72" t="s">
        <v>170</v>
      </c>
      <c r="F12"/>
      <c r="G12"/>
      <c r="H12"/>
      <c r="I12"/>
      <c r="J12"/>
      <c r="K12"/>
      <c r="L12"/>
    </row>
    <row r="13" spans="1:12" ht="108" customHeight="1" x14ac:dyDescent="0.25">
      <c r="A13" s="69" t="s">
        <v>2</v>
      </c>
      <c r="B13" s="38" t="s">
        <v>62</v>
      </c>
      <c r="C13" s="38" t="s">
        <v>66</v>
      </c>
      <c r="D13" s="38" t="s">
        <v>63</v>
      </c>
      <c r="E13" s="40" t="s">
        <v>171</v>
      </c>
      <c r="F13"/>
      <c r="G13"/>
      <c r="H13"/>
      <c r="I13"/>
      <c r="J13"/>
      <c r="K13"/>
      <c r="L13"/>
    </row>
    <row r="14" spans="1:12" ht="102" customHeight="1" x14ac:dyDescent="0.25">
      <c r="A14" s="70" t="s">
        <v>56</v>
      </c>
      <c r="B14" s="34" t="s">
        <v>64</v>
      </c>
      <c r="C14" s="34" t="s">
        <v>35</v>
      </c>
      <c r="D14" s="34" t="s">
        <v>63</v>
      </c>
      <c r="E14" s="41" t="s">
        <v>171</v>
      </c>
      <c r="F14"/>
      <c r="G14"/>
      <c r="H14"/>
      <c r="I14"/>
      <c r="J14"/>
      <c r="K14"/>
      <c r="L14"/>
    </row>
    <row r="15" spans="1:12" ht="84.75" customHeight="1" thickBot="1" x14ac:dyDescent="0.3">
      <c r="A15" s="71" t="s">
        <v>57</v>
      </c>
      <c r="B15" s="46" t="s">
        <v>65</v>
      </c>
      <c r="C15" s="46" t="s">
        <v>36</v>
      </c>
      <c r="D15" s="46" t="s">
        <v>63</v>
      </c>
      <c r="E15" s="45" t="s">
        <v>58</v>
      </c>
      <c r="F15"/>
      <c r="G15"/>
      <c r="H15"/>
      <c r="I15"/>
      <c r="J15"/>
      <c r="K15"/>
      <c r="L15"/>
    </row>
    <row r="16" spans="1:12" ht="98.25" customHeight="1" x14ac:dyDescent="0.25">
      <c r="A16" s="69" t="s">
        <v>4</v>
      </c>
      <c r="B16" s="38" t="s">
        <v>69</v>
      </c>
      <c r="C16" s="38" t="s">
        <v>67</v>
      </c>
      <c r="D16" s="38" t="s">
        <v>63</v>
      </c>
      <c r="E16" s="40" t="s">
        <v>172</v>
      </c>
      <c r="F16"/>
      <c r="G16"/>
      <c r="H16"/>
      <c r="I16"/>
      <c r="J16"/>
      <c r="K16"/>
      <c r="L16"/>
    </row>
    <row r="17" spans="1:12" ht="103.5" customHeight="1" x14ac:dyDescent="0.25">
      <c r="A17" s="70" t="s">
        <v>5</v>
      </c>
      <c r="B17" s="34" t="s">
        <v>68</v>
      </c>
      <c r="C17" s="34" t="s">
        <v>113</v>
      </c>
      <c r="D17" s="34" t="s">
        <v>63</v>
      </c>
      <c r="E17" s="41" t="s">
        <v>59</v>
      </c>
      <c r="F17"/>
      <c r="G17"/>
      <c r="H17"/>
      <c r="I17"/>
      <c r="J17"/>
      <c r="K17"/>
      <c r="L17"/>
    </row>
    <row r="18" spans="1:12" ht="102" customHeight="1" x14ac:dyDescent="0.25">
      <c r="A18" s="70" t="s">
        <v>25</v>
      </c>
      <c r="B18" s="34" t="s">
        <v>19</v>
      </c>
      <c r="C18" s="34" t="s">
        <v>71</v>
      </c>
      <c r="D18" s="34" t="s">
        <v>63</v>
      </c>
      <c r="E18" s="41" t="s">
        <v>59</v>
      </c>
      <c r="F18"/>
      <c r="G18"/>
      <c r="H18"/>
      <c r="I18"/>
      <c r="J18"/>
      <c r="K18"/>
      <c r="L18"/>
    </row>
    <row r="19" spans="1:12" ht="96.75" customHeight="1" thickBot="1" x14ac:dyDescent="0.3">
      <c r="A19" s="71" t="s">
        <v>26</v>
      </c>
      <c r="B19" s="46" t="s">
        <v>70</v>
      </c>
      <c r="C19" s="46" t="s">
        <v>120</v>
      </c>
      <c r="D19" s="46" t="s">
        <v>63</v>
      </c>
      <c r="E19" s="45" t="s">
        <v>59</v>
      </c>
      <c r="F19"/>
      <c r="G19"/>
      <c r="H19"/>
      <c r="I19"/>
      <c r="J19"/>
      <c r="K19"/>
      <c r="L19"/>
    </row>
    <row r="20" spans="1:12" ht="103.5" customHeight="1" x14ac:dyDescent="0.25">
      <c r="A20" s="111" t="s">
        <v>168</v>
      </c>
      <c r="B20" s="113" t="s">
        <v>176</v>
      </c>
      <c r="C20" s="38" t="s">
        <v>162</v>
      </c>
      <c r="D20" s="38" t="s">
        <v>163</v>
      </c>
      <c r="E20" s="117" t="s">
        <v>173</v>
      </c>
      <c r="F20"/>
      <c r="G20"/>
      <c r="H20"/>
      <c r="I20"/>
      <c r="J20"/>
      <c r="K20"/>
      <c r="L20"/>
    </row>
    <row r="21" spans="1:12" ht="111.75" customHeight="1" x14ac:dyDescent="0.25">
      <c r="A21" s="112"/>
      <c r="B21" s="114"/>
      <c r="C21" s="34" t="s">
        <v>185</v>
      </c>
      <c r="D21" s="34" t="s">
        <v>61</v>
      </c>
      <c r="E21" s="115"/>
      <c r="F21"/>
      <c r="G21"/>
      <c r="H21"/>
      <c r="I21"/>
      <c r="J21"/>
      <c r="K21"/>
      <c r="L21"/>
    </row>
    <row r="22" spans="1:12" ht="96.75" customHeight="1" x14ac:dyDescent="0.25">
      <c r="A22" s="112" t="s">
        <v>6</v>
      </c>
      <c r="B22" s="114" t="s">
        <v>20</v>
      </c>
      <c r="C22" s="34" t="s">
        <v>180</v>
      </c>
      <c r="D22" s="34" t="s">
        <v>164</v>
      </c>
      <c r="E22" s="115" t="s">
        <v>174</v>
      </c>
      <c r="F22"/>
      <c r="G22"/>
      <c r="H22"/>
      <c r="I22"/>
      <c r="J22"/>
      <c r="K22"/>
      <c r="L22"/>
    </row>
    <row r="23" spans="1:12" ht="96.75" customHeight="1" x14ac:dyDescent="0.25">
      <c r="A23" s="112"/>
      <c r="B23" s="114"/>
      <c r="C23" s="36" t="s">
        <v>188</v>
      </c>
      <c r="D23" s="36" t="s">
        <v>61</v>
      </c>
      <c r="E23" s="115"/>
      <c r="F23"/>
      <c r="G23"/>
      <c r="H23"/>
      <c r="I23"/>
      <c r="J23"/>
      <c r="K23"/>
      <c r="L23"/>
    </row>
    <row r="24" spans="1:12" ht="96.75" customHeight="1" x14ac:dyDescent="0.25">
      <c r="A24" s="112" t="s">
        <v>30</v>
      </c>
      <c r="B24" s="114" t="s">
        <v>21</v>
      </c>
      <c r="C24" s="34" t="s">
        <v>181</v>
      </c>
      <c r="D24" s="34" t="s">
        <v>164</v>
      </c>
      <c r="E24" s="115" t="s">
        <v>174</v>
      </c>
      <c r="F24"/>
      <c r="G24"/>
      <c r="H24"/>
      <c r="I24"/>
      <c r="J24"/>
      <c r="K24"/>
      <c r="L24"/>
    </row>
    <row r="25" spans="1:12" ht="96.75" customHeight="1" x14ac:dyDescent="0.25">
      <c r="A25" s="112"/>
      <c r="B25" s="114"/>
      <c r="C25" s="36" t="s">
        <v>187</v>
      </c>
      <c r="D25" s="36" t="s">
        <v>61</v>
      </c>
      <c r="E25" s="115"/>
      <c r="F25"/>
      <c r="G25"/>
      <c r="H25"/>
      <c r="I25"/>
      <c r="J25"/>
      <c r="K25"/>
      <c r="L25"/>
    </row>
    <row r="26" spans="1:12" ht="96.75" customHeight="1" x14ac:dyDescent="0.25">
      <c r="A26" s="112" t="s">
        <v>31</v>
      </c>
      <c r="B26" s="114" t="s">
        <v>165</v>
      </c>
      <c r="C26" s="34" t="s">
        <v>182</v>
      </c>
      <c r="D26" s="34" t="s">
        <v>166</v>
      </c>
      <c r="E26" s="115" t="s">
        <v>174</v>
      </c>
      <c r="F26"/>
      <c r="G26"/>
      <c r="H26"/>
      <c r="I26"/>
      <c r="J26"/>
      <c r="K26"/>
      <c r="L26"/>
    </row>
    <row r="27" spans="1:12" ht="96.75" customHeight="1" x14ac:dyDescent="0.25">
      <c r="A27" s="112"/>
      <c r="B27" s="114"/>
      <c r="C27" s="36" t="s">
        <v>186</v>
      </c>
      <c r="D27" s="36" t="s">
        <v>61</v>
      </c>
      <c r="E27" s="115"/>
      <c r="F27"/>
      <c r="G27"/>
      <c r="H27"/>
      <c r="I27"/>
      <c r="J27"/>
      <c r="K27"/>
      <c r="L27"/>
    </row>
    <row r="28" spans="1:12" ht="96.75" customHeight="1" x14ac:dyDescent="0.25">
      <c r="A28" s="112" t="s">
        <v>32</v>
      </c>
      <c r="B28" s="114" t="s">
        <v>22</v>
      </c>
      <c r="C28" s="34" t="s">
        <v>183</v>
      </c>
      <c r="D28" s="34" t="s">
        <v>167</v>
      </c>
      <c r="E28" s="115" t="s">
        <v>174</v>
      </c>
      <c r="F28"/>
      <c r="G28"/>
      <c r="H28"/>
      <c r="I28"/>
      <c r="J28"/>
      <c r="K28"/>
      <c r="L28"/>
    </row>
    <row r="29" spans="1:12" ht="96.75" customHeight="1" x14ac:dyDescent="0.25">
      <c r="A29" s="112"/>
      <c r="B29" s="114"/>
      <c r="C29" s="36" t="s">
        <v>189</v>
      </c>
      <c r="D29" s="36" t="s">
        <v>61</v>
      </c>
      <c r="E29" s="115"/>
      <c r="F29"/>
      <c r="G29"/>
      <c r="H29"/>
      <c r="I29"/>
      <c r="J29"/>
      <c r="K29"/>
      <c r="L29"/>
    </row>
    <row r="30" spans="1:12" ht="96.75" customHeight="1" x14ac:dyDescent="0.25">
      <c r="A30" s="112" t="s">
        <v>33</v>
      </c>
      <c r="B30" s="114" t="s">
        <v>23</v>
      </c>
      <c r="C30" s="34" t="s">
        <v>184</v>
      </c>
      <c r="D30" s="34" t="s">
        <v>167</v>
      </c>
      <c r="E30" s="115" t="s">
        <v>174</v>
      </c>
      <c r="F30"/>
      <c r="G30"/>
      <c r="H30"/>
      <c r="I30"/>
      <c r="J30"/>
      <c r="K30"/>
      <c r="L30"/>
    </row>
    <row r="31" spans="1:12" ht="96.75" customHeight="1" x14ac:dyDescent="0.25">
      <c r="A31" s="112"/>
      <c r="B31" s="114"/>
      <c r="C31" s="36" t="s">
        <v>190</v>
      </c>
      <c r="D31" s="36" t="s">
        <v>61</v>
      </c>
      <c r="E31" s="115"/>
      <c r="F31"/>
      <c r="G31"/>
      <c r="H31"/>
      <c r="I31"/>
      <c r="J31"/>
      <c r="K31"/>
      <c r="L31"/>
    </row>
    <row r="32" spans="1:12" ht="96.75" customHeight="1" x14ac:dyDescent="0.25">
      <c r="A32" s="112" t="s">
        <v>169</v>
      </c>
      <c r="B32" s="114" t="s">
        <v>24</v>
      </c>
      <c r="C32" s="34" t="s">
        <v>179</v>
      </c>
      <c r="D32" s="34" t="s">
        <v>167</v>
      </c>
      <c r="E32" s="115" t="s">
        <v>174</v>
      </c>
      <c r="F32"/>
      <c r="G32"/>
      <c r="H32"/>
      <c r="I32"/>
      <c r="J32"/>
      <c r="K32"/>
      <c r="L32"/>
    </row>
    <row r="33" spans="1:12" ht="96.75" customHeight="1" thickBot="1" x14ac:dyDescent="0.3">
      <c r="A33" s="119"/>
      <c r="B33" s="120"/>
      <c r="C33" s="43" t="s">
        <v>191</v>
      </c>
      <c r="D33" s="43" t="s">
        <v>61</v>
      </c>
      <c r="E33" s="118"/>
      <c r="F33"/>
      <c r="G33"/>
      <c r="H33"/>
      <c r="I33"/>
      <c r="J33"/>
      <c r="K33"/>
      <c r="L33"/>
    </row>
    <row r="34" spans="1:12" ht="81" customHeight="1" x14ac:dyDescent="0.25">
      <c r="A34" s="111" t="s">
        <v>159</v>
      </c>
      <c r="B34" s="113" t="s">
        <v>175</v>
      </c>
      <c r="C34" s="39" t="s">
        <v>177</v>
      </c>
      <c r="D34" s="39" t="s">
        <v>163</v>
      </c>
      <c r="E34" s="117" t="s">
        <v>174</v>
      </c>
      <c r="F34"/>
      <c r="G34"/>
      <c r="H34"/>
      <c r="I34"/>
      <c r="J34"/>
      <c r="K34"/>
      <c r="L34"/>
    </row>
    <row r="35" spans="1:12" ht="81" customHeight="1" x14ac:dyDescent="0.25">
      <c r="A35" s="112"/>
      <c r="B35" s="114"/>
      <c r="C35" s="36" t="s">
        <v>192</v>
      </c>
      <c r="D35" s="36" t="s">
        <v>61</v>
      </c>
      <c r="E35" s="115"/>
      <c r="F35"/>
      <c r="G35"/>
      <c r="H35"/>
      <c r="I35"/>
      <c r="J35"/>
      <c r="K35"/>
      <c r="L35"/>
    </row>
    <row r="36" spans="1:12" ht="81" customHeight="1" x14ac:dyDescent="0.25">
      <c r="A36" s="112" t="s">
        <v>18</v>
      </c>
      <c r="B36" s="114" t="s">
        <v>40</v>
      </c>
      <c r="C36" s="36" t="s">
        <v>178</v>
      </c>
      <c r="D36" s="36" t="s">
        <v>163</v>
      </c>
      <c r="E36" s="115" t="s">
        <v>174</v>
      </c>
      <c r="F36"/>
      <c r="G36"/>
      <c r="H36"/>
      <c r="I36"/>
      <c r="J36"/>
      <c r="K36"/>
      <c r="L36"/>
    </row>
    <row r="37" spans="1:12" ht="75.75" customHeight="1" x14ac:dyDescent="0.25">
      <c r="A37" s="112"/>
      <c r="B37" s="114"/>
      <c r="C37" s="36" t="s">
        <v>193</v>
      </c>
      <c r="D37" s="36" t="s">
        <v>61</v>
      </c>
      <c r="E37" s="115"/>
      <c r="F37"/>
      <c r="G37"/>
      <c r="H37"/>
      <c r="I37"/>
      <c r="J37"/>
      <c r="K37"/>
      <c r="L37"/>
    </row>
    <row r="38" spans="1:12" ht="78" customHeight="1" x14ac:dyDescent="0.25">
      <c r="A38" s="70" t="s">
        <v>45</v>
      </c>
      <c r="B38" s="34" t="s">
        <v>27</v>
      </c>
      <c r="C38" s="36" t="s">
        <v>194</v>
      </c>
      <c r="D38" s="36" t="s">
        <v>61</v>
      </c>
      <c r="E38" s="115" t="s">
        <v>174</v>
      </c>
      <c r="F38"/>
      <c r="G38"/>
      <c r="H38"/>
      <c r="I38"/>
      <c r="J38"/>
      <c r="K38"/>
      <c r="L38"/>
    </row>
    <row r="39" spans="1:12" ht="78" customHeight="1" x14ac:dyDescent="0.25">
      <c r="A39" s="70" t="s">
        <v>46</v>
      </c>
      <c r="B39" s="34" t="s">
        <v>28</v>
      </c>
      <c r="C39" s="36" t="s">
        <v>195</v>
      </c>
      <c r="D39" s="36" t="s">
        <v>61</v>
      </c>
      <c r="E39" s="115"/>
      <c r="F39"/>
      <c r="G39"/>
      <c r="H39"/>
      <c r="I39"/>
      <c r="J39"/>
      <c r="K39"/>
      <c r="L39"/>
    </row>
    <row r="40" spans="1:12" ht="81.75" customHeight="1" x14ac:dyDescent="0.25">
      <c r="A40" s="70" t="s">
        <v>47</v>
      </c>
      <c r="B40" s="34" t="s">
        <v>29</v>
      </c>
      <c r="C40" s="36" t="s">
        <v>196</v>
      </c>
      <c r="D40" s="36" t="s">
        <v>61</v>
      </c>
      <c r="E40" s="115" t="s">
        <v>174</v>
      </c>
      <c r="F40"/>
      <c r="G40"/>
      <c r="H40"/>
      <c r="I40"/>
      <c r="J40"/>
      <c r="K40"/>
      <c r="L40"/>
    </row>
    <row r="41" spans="1:12" ht="73.5" customHeight="1" thickBot="1" x14ac:dyDescent="0.3">
      <c r="A41" s="87" t="s">
        <v>48</v>
      </c>
      <c r="B41" s="85" t="s">
        <v>74</v>
      </c>
      <c r="C41" s="37" t="s">
        <v>197</v>
      </c>
      <c r="D41" s="37" t="s">
        <v>61</v>
      </c>
      <c r="E41" s="116"/>
      <c r="F41"/>
      <c r="G41"/>
      <c r="H41"/>
      <c r="I41"/>
      <c r="J41"/>
      <c r="K41"/>
      <c r="L41"/>
    </row>
    <row r="42" spans="1:12" ht="73.5" customHeight="1" x14ac:dyDescent="0.25">
      <c r="A42" s="69" t="s">
        <v>160</v>
      </c>
      <c r="B42" s="38" t="s">
        <v>75</v>
      </c>
      <c r="C42" s="39" t="s">
        <v>198</v>
      </c>
      <c r="D42" s="39" t="s">
        <v>61</v>
      </c>
      <c r="E42" s="117" t="s">
        <v>174</v>
      </c>
      <c r="F42"/>
      <c r="G42"/>
      <c r="H42"/>
      <c r="I42"/>
      <c r="J42"/>
      <c r="K42"/>
      <c r="L42"/>
    </row>
    <row r="43" spans="1:12" ht="73.5" customHeight="1" thickBot="1" x14ac:dyDescent="0.3">
      <c r="A43" s="71" t="s">
        <v>208</v>
      </c>
      <c r="B43" s="46" t="s">
        <v>49</v>
      </c>
      <c r="C43" s="43" t="s">
        <v>209</v>
      </c>
      <c r="D43" s="43" t="s">
        <v>61</v>
      </c>
      <c r="E43" s="118"/>
      <c r="F43"/>
      <c r="G43"/>
      <c r="H43"/>
      <c r="I43"/>
      <c r="J43"/>
      <c r="K43"/>
      <c r="L43"/>
    </row>
    <row r="44" spans="1:12" ht="56.25" customHeight="1" x14ac:dyDescent="0.25">
      <c r="A44" s="111" t="s">
        <v>73</v>
      </c>
      <c r="B44" s="113" t="s">
        <v>44</v>
      </c>
      <c r="C44" s="39" t="s">
        <v>203</v>
      </c>
      <c r="D44" s="39" t="s">
        <v>201</v>
      </c>
      <c r="E44" s="117" t="s">
        <v>205</v>
      </c>
      <c r="F44"/>
      <c r="G44"/>
      <c r="H44"/>
      <c r="I44"/>
      <c r="J44"/>
      <c r="K44"/>
      <c r="L44"/>
    </row>
    <row r="45" spans="1:12" ht="56.25" customHeight="1" x14ac:dyDescent="0.25">
      <c r="A45" s="112"/>
      <c r="B45" s="114"/>
      <c r="C45" s="36" t="s">
        <v>204</v>
      </c>
      <c r="D45" s="36" t="s">
        <v>61</v>
      </c>
      <c r="E45" s="115"/>
      <c r="F45"/>
      <c r="G45"/>
      <c r="H45"/>
      <c r="I45"/>
      <c r="J45"/>
      <c r="K45"/>
      <c r="L45"/>
    </row>
    <row r="46" spans="1:12" ht="56.25" customHeight="1" x14ac:dyDescent="0.25">
      <c r="A46" s="70" t="s">
        <v>161</v>
      </c>
      <c r="B46" s="34" t="s">
        <v>199</v>
      </c>
      <c r="C46" s="36" t="s">
        <v>200</v>
      </c>
      <c r="D46" s="36" t="s">
        <v>201</v>
      </c>
      <c r="E46" s="42" t="s">
        <v>206</v>
      </c>
      <c r="F46"/>
      <c r="G46"/>
      <c r="H46"/>
      <c r="I46"/>
      <c r="J46"/>
      <c r="K46"/>
      <c r="L46"/>
    </row>
    <row r="47" spans="1:12" ht="71.25" customHeight="1" thickBot="1" x14ac:dyDescent="0.3">
      <c r="A47" s="71" t="s">
        <v>202</v>
      </c>
      <c r="B47" s="46" t="s">
        <v>78</v>
      </c>
      <c r="C47" s="43" t="s">
        <v>153</v>
      </c>
      <c r="D47" s="43" t="s">
        <v>79</v>
      </c>
      <c r="E47" s="44" t="s">
        <v>207</v>
      </c>
      <c r="F47"/>
      <c r="G47"/>
      <c r="H47"/>
      <c r="I47"/>
      <c r="J47"/>
      <c r="K47"/>
      <c r="L47"/>
    </row>
    <row r="48" spans="1:12" ht="67.5" customHeight="1" x14ac:dyDescent="0.25">
      <c r="A48" s="21"/>
      <c r="B48" s="76"/>
      <c r="C48"/>
      <c r="D48"/>
      <c r="E48"/>
      <c r="F48"/>
      <c r="G48"/>
      <c r="H48"/>
      <c r="I48"/>
      <c r="J48"/>
      <c r="K48"/>
      <c r="L48"/>
    </row>
    <row r="49" spans="1:12" x14ac:dyDescent="0.25">
      <c r="A49" s="1"/>
      <c r="B49" s="76"/>
      <c r="C49"/>
      <c r="D49"/>
      <c r="E49"/>
      <c r="F49"/>
      <c r="G49"/>
      <c r="H49"/>
      <c r="I49"/>
      <c r="J49"/>
      <c r="K49"/>
      <c r="L49"/>
    </row>
    <row r="50" spans="1:12" x14ac:dyDescent="0.25">
      <c r="A50" s="1"/>
      <c r="B50" s="76"/>
      <c r="C50"/>
      <c r="D50"/>
      <c r="E50"/>
      <c r="F50"/>
      <c r="G50"/>
      <c r="H50"/>
      <c r="I50"/>
      <c r="J50"/>
      <c r="K50"/>
      <c r="L50"/>
    </row>
    <row r="51" spans="1:12" x14ac:dyDescent="0.25">
      <c r="A51" s="1"/>
      <c r="B51" s="76"/>
      <c r="C51"/>
      <c r="D51"/>
      <c r="E51"/>
      <c r="F51"/>
      <c r="G51"/>
      <c r="H51"/>
      <c r="I51"/>
      <c r="J51"/>
      <c r="K51"/>
      <c r="L51"/>
    </row>
    <row r="52" spans="1:12" x14ac:dyDescent="0.25">
      <c r="A52" s="1"/>
      <c r="B52" s="76"/>
      <c r="C52"/>
      <c r="D52"/>
      <c r="E52"/>
      <c r="F52"/>
      <c r="G52"/>
      <c r="H52"/>
      <c r="I52"/>
      <c r="J52"/>
      <c r="K52"/>
      <c r="L52"/>
    </row>
    <row r="53" spans="1:12" x14ac:dyDescent="0.25">
      <c r="A53" s="1"/>
      <c r="B53" s="76"/>
      <c r="C53"/>
      <c r="D53"/>
      <c r="E53"/>
      <c r="F53"/>
      <c r="G53"/>
      <c r="H53"/>
      <c r="I53"/>
      <c r="J53"/>
      <c r="K53"/>
      <c r="L53"/>
    </row>
    <row r="54" spans="1:12" x14ac:dyDescent="0.25">
      <c r="A54" s="1"/>
      <c r="B54" s="76"/>
      <c r="C54"/>
      <c r="D54"/>
      <c r="E54"/>
      <c r="F54"/>
      <c r="G54"/>
      <c r="H54"/>
      <c r="I54"/>
      <c r="J54"/>
      <c r="K54"/>
      <c r="L54"/>
    </row>
    <row r="55" spans="1:12" x14ac:dyDescent="0.25">
      <c r="A55" s="1"/>
      <c r="B55" s="76"/>
      <c r="C55"/>
      <c r="D55"/>
      <c r="E55"/>
      <c r="F55"/>
      <c r="G55"/>
      <c r="H55"/>
      <c r="I55"/>
      <c r="J55"/>
      <c r="K55"/>
      <c r="L55"/>
    </row>
    <row r="56" spans="1:12" x14ac:dyDescent="0.25">
      <c r="A56" s="1"/>
      <c r="B56" s="76"/>
      <c r="C56"/>
      <c r="D56"/>
      <c r="E56"/>
      <c r="F56"/>
      <c r="G56"/>
      <c r="H56"/>
      <c r="I56"/>
      <c r="J56"/>
      <c r="K56"/>
      <c r="L56"/>
    </row>
    <row r="57" spans="1:12" x14ac:dyDescent="0.25">
      <c r="A57" s="1"/>
      <c r="B57" s="76"/>
      <c r="C57"/>
      <c r="D57"/>
      <c r="E57"/>
      <c r="F57"/>
      <c r="G57"/>
      <c r="H57"/>
      <c r="I57"/>
      <c r="J57"/>
      <c r="K57"/>
      <c r="L57"/>
    </row>
    <row r="58" spans="1:12" x14ac:dyDescent="0.25">
      <c r="A58" s="1"/>
      <c r="B58" s="76"/>
      <c r="C58"/>
      <c r="D58"/>
      <c r="E58"/>
      <c r="F58"/>
      <c r="G58"/>
      <c r="H58"/>
      <c r="I58"/>
      <c r="J58"/>
      <c r="K58"/>
      <c r="L58"/>
    </row>
    <row r="59" spans="1:12" x14ac:dyDescent="0.25">
      <c r="A59" s="1"/>
      <c r="B59" s="76"/>
      <c r="C59"/>
      <c r="D59"/>
      <c r="E59"/>
      <c r="F59"/>
      <c r="G59"/>
      <c r="H59"/>
      <c r="I59"/>
      <c r="J59"/>
      <c r="K59"/>
      <c r="L59"/>
    </row>
    <row r="60" spans="1:12" x14ac:dyDescent="0.25">
      <c r="A60" s="1"/>
      <c r="B60" s="76"/>
      <c r="C60"/>
      <c r="D60"/>
      <c r="E60"/>
      <c r="F60"/>
      <c r="G60"/>
      <c r="H60"/>
      <c r="I60"/>
      <c r="J60"/>
      <c r="K60"/>
      <c r="L60"/>
    </row>
    <row r="61" spans="1:12" x14ac:dyDescent="0.25">
      <c r="A61" s="1"/>
      <c r="B61" s="76"/>
      <c r="C61"/>
      <c r="D61"/>
      <c r="E61"/>
      <c r="F61"/>
      <c r="G61"/>
      <c r="H61"/>
      <c r="I61"/>
      <c r="J61"/>
      <c r="K61"/>
      <c r="L61"/>
    </row>
    <row r="62" spans="1:12" x14ac:dyDescent="0.25">
      <c r="A62" s="1"/>
      <c r="B62" s="76"/>
      <c r="C62"/>
      <c r="D62"/>
      <c r="E62"/>
      <c r="F62"/>
      <c r="G62"/>
      <c r="H62"/>
      <c r="I62"/>
      <c r="J62"/>
      <c r="K62"/>
      <c r="L62"/>
    </row>
    <row r="63" spans="1:12" x14ac:dyDescent="0.25">
      <c r="A63" s="1"/>
      <c r="B63" s="76"/>
      <c r="C63"/>
      <c r="D63"/>
      <c r="E63"/>
      <c r="F63"/>
      <c r="G63"/>
      <c r="H63"/>
      <c r="I63"/>
      <c r="J63"/>
      <c r="K63"/>
      <c r="L63"/>
    </row>
    <row r="64" spans="1:12" x14ac:dyDescent="0.25">
      <c r="A64" s="1"/>
      <c r="B64" s="76"/>
      <c r="C64"/>
      <c r="D64"/>
      <c r="E64"/>
      <c r="F64"/>
      <c r="G64"/>
      <c r="H64"/>
      <c r="I64"/>
      <c r="J64"/>
      <c r="K64"/>
      <c r="L64"/>
    </row>
    <row r="65" spans="1:12" x14ac:dyDescent="0.25">
      <c r="A65" s="1"/>
      <c r="B65" s="76"/>
      <c r="C65"/>
      <c r="D65"/>
      <c r="E65"/>
      <c r="F65"/>
      <c r="G65"/>
      <c r="H65"/>
      <c r="I65"/>
      <c r="J65"/>
      <c r="K65"/>
      <c r="L65"/>
    </row>
    <row r="66" spans="1:12" x14ac:dyDescent="0.25">
      <c r="A66" s="1"/>
      <c r="B66" s="76"/>
      <c r="C66"/>
      <c r="D66"/>
      <c r="E66"/>
      <c r="F66"/>
      <c r="G66"/>
      <c r="H66"/>
      <c r="I66"/>
      <c r="J66"/>
      <c r="K66"/>
      <c r="L66"/>
    </row>
    <row r="67" spans="1:12" x14ac:dyDescent="0.25">
      <c r="A67" s="1"/>
      <c r="B67" s="76"/>
      <c r="C67"/>
      <c r="D67"/>
      <c r="E67"/>
      <c r="F67"/>
      <c r="G67"/>
      <c r="H67"/>
      <c r="I67"/>
      <c r="J67"/>
      <c r="K67"/>
      <c r="L67"/>
    </row>
    <row r="68" spans="1:12" x14ac:dyDescent="0.25">
      <c r="A68" s="1"/>
      <c r="B68" s="76"/>
      <c r="C68"/>
      <c r="D68"/>
      <c r="E68"/>
      <c r="F68"/>
      <c r="G68"/>
      <c r="H68"/>
      <c r="I68"/>
      <c r="J68"/>
      <c r="K68"/>
      <c r="L68"/>
    </row>
    <row r="69" spans="1:12" x14ac:dyDescent="0.25">
      <c r="A69" s="1"/>
      <c r="B69" s="76"/>
      <c r="C69"/>
      <c r="D69"/>
      <c r="E69"/>
      <c r="F69"/>
      <c r="G69"/>
      <c r="H69"/>
      <c r="I69"/>
      <c r="J69"/>
      <c r="K69"/>
      <c r="L69"/>
    </row>
    <row r="70" spans="1:12" x14ac:dyDescent="0.25">
      <c r="A70" s="1"/>
      <c r="B70" s="76"/>
      <c r="C70"/>
      <c r="D70"/>
      <c r="E70"/>
      <c r="F70"/>
      <c r="G70"/>
      <c r="H70"/>
      <c r="I70"/>
      <c r="J70"/>
      <c r="K70"/>
      <c r="L70"/>
    </row>
    <row r="71" spans="1:12" x14ac:dyDescent="0.25">
      <c r="A71" s="1"/>
      <c r="B71" s="76"/>
      <c r="C71"/>
      <c r="D71"/>
      <c r="E71"/>
      <c r="F71"/>
      <c r="G71"/>
      <c r="H71"/>
      <c r="I71"/>
      <c r="J71"/>
      <c r="K71"/>
      <c r="L71"/>
    </row>
    <row r="72" spans="1:12" x14ac:dyDescent="0.25">
      <c r="A72" s="1"/>
      <c r="B72" s="76"/>
      <c r="C72"/>
      <c r="D72"/>
      <c r="E72"/>
      <c r="F72"/>
      <c r="G72"/>
      <c r="H72"/>
      <c r="I72"/>
      <c r="J72"/>
      <c r="K72"/>
      <c r="L72"/>
    </row>
    <row r="73" spans="1:12" x14ac:dyDescent="0.25">
      <c r="A73" s="1"/>
      <c r="B73" s="76"/>
      <c r="C73"/>
      <c r="D73"/>
      <c r="E73"/>
      <c r="F73"/>
      <c r="G73"/>
      <c r="H73"/>
      <c r="I73"/>
      <c r="J73"/>
      <c r="K73"/>
      <c r="L73"/>
    </row>
    <row r="74" spans="1:12" x14ac:dyDescent="0.25">
      <c r="A74" s="1"/>
      <c r="B74" s="76"/>
      <c r="C74"/>
      <c r="D74"/>
      <c r="E74"/>
      <c r="F74"/>
      <c r="G74"/>
      <c r="H74"/>
      <c r="I74"/>
      <c r="J74"/>
      <c r="K74"/>
      <c r="L74"/>
    </row>
    <row r="75" spans="1:12" x14ac:dyDescent="0.25">
      <c r="A75" s="1"/>
      <c r="B75" s="76"/>
      <c r="C75"/>
      <c r="D75"/>
      <c r="E75"/>
      <c r="F75"/>
      <c r="G75"/>
      <c r="H75"/>
      <c r="I75"/>
      <c r="J75"/>
      <c r="K75"/>
      <c r="L75"/>
    </row>
    <row r="76" spans="1:12" x14ac:dyDescent="0.25">
      <c r="A76" s="1"/>
      <c r="B76" s="76"/>
      <c r="C76"/>
      <c r="D76"/>
      <c r="E76"/>
      <c r="F76"/>
      <c r="G76"/>
      <c r="H76"/>
      <c r="I76"/>
      <c r="J76"/>
      <c r="K76"/>
      <c r="L76"/>
    </row>
    <row r="77" spans="1:12" x14ac:dyDescent="0.25">
      <c r="A77" s="1"/>
      <c r="B77" s="76"/>
      <c r="C77"/>
      <c r="D77"/>
      <c r="E77"/>
      <c r="F77"/>
      <c r="G77"/>
      <c r="H77"/>
      <c r="I77"/>
      <c r="J77"/>
      <c r="K77"/>
      <c r="L77"/>
    </row>
    <row r="78" spans="1:12" x14ac:dyDescent="0.25">
      <c r="A78" s="1"/>
      <c r="B78" s="76"/>
      <c r="C78"/>
      <c r="D78"/>
      <c r="E78"/>
      <c r="F78"/>
      <c r="G78"/>
      <c r="H78"/>
      <c r="I78"/>
      <c r="J78"/>
      <c r="K78"/>
      <c r="L78"/>
    </row>
    <row r="79" spans="1:12" x14ac:dyDescent="0.25">
      <c r="A79" s="1"/>
      <c r="B79" s="76"/>
      <c r="C79"/>
      <c r="D79"/>
      <c r="E79"/>
      <c r="F79"/>
      <c r="G79"/>
      <c r="H79"/>
      <c r="I79"/>
      <c r="J79"/>
      <c r="K79"/>
      <c r="L79"/>
    </row>
    <row r="80" spans="1:12" x14ac:dyDescent="0.25">
      <c r="A80" s="1"/>
      <c r="B80" s="76"/>
      <c r="C80"/>
      <c r="D80"/>
      <c r="E80"/>
      <c r="F80"/>
      <c r="G80"/>
      <c r="H80"/>
      <c r="I80"/>
      <c r="J80"/>
      <c r="K80"/>
      <c r="L80"/>
    </row>
    <row r="81" spans="1:12" x14ac:dyDescent="0.25">
      <c r="A81" s="1"/>
      <c r="B81" s="76"/>
      <c r="C81"/>
      <c r="D81"/>
      <c r="E81"/>
      <c r="F81"/>
      <c r="G81"/>
      <c r="H81"/>
      <c r="I81"/>
      <c r="J81"/>
      <c r="K81"/>
      <c r="L81"/>
    </row>
    <row r="82" spans="1:12" x14ac:dyDescent="0.25">
      <c r="A82" s="1"/>
      <c r="B82" s="76"/>
      <c r="C82"/>
      <c r="D82"/>
      <c r="E82"/>
      <c r="F82"/>
      <c r="G82"/>
      <c r="H82"/>
      <c r="I82"/>
      <c r="J82"/>
      <c r="K82"/>
      <c r="L82"/>
    </row>
    <row r="83" spans="1:12" x14ac:dyDescent="0.25">
      <c r="A83" s="1"/>
      <c r="B83" s="76"/>
      <c r="C83"/>
      <c r="D83"/>
      <c r="E83"/>
      <c r="F83"/>
      <c r="G83"/>
      <c r="H83"/>
      <c r="I83"/>
      <c r="J83"/>
      <c r="K83"/>
      <c r="L83"/>
    </row>
    <row r="84" spans="1:12" x14ac:dyDescent="0.25">
      <c r="A84" s="1"/>
      <c r="B84" s="76"/>
      <c r="C84"/>
      <c r="D84"/>
      <c r="E84"/>
      <c r="F84"/>
      <c r="G84"/>
      <c r="H84"/>
      <c r="I84"/>
      <c r="J84"/>
      <c r="K84"/>
      <c r="L84"/>
    </row>
    <row r="85" spans="1:12" x14ac:dyDescent="0.25">
      <c r="A85" s="1"/>
      <c r="B85" s="76"/>
      <c r="C85"/>
      <c r="D85"/>
      <c r="E85"/>
      <c r="F85"/>
      <c r="G85"/>
      <c r="H85"/>
      <c r="I85"/>
      <c r="J85"/>
      <c r="K85"/>
      <c r="L85"/>
    </row>
    <row r="86" spans="1:12" x14ac:dyDescent="0.25">
      <c r="A86" s="1"/>
      <c r="B86" s="76"/>
      <c r="C86"/>
      <c r="D86"/>
      <c r="E86"/>
      <c r="F86"/>
      <c r="G86"/>
      <c r="H86"/>
      <c r="I86"/>
      <c r="J86"/>
      <c r="K86"/>
      <c r="L86"/>
    </row>
    <row r="87" spans="1:12" x14ac:dyDescent="0.25">
      <c r="A87" s="1"/>
      <c r="B87" s="76"/>
      <c r="C87"/>
      <c r="D87"/>
      <c r="E87"/>
      <c r="F87"/>
      <c r="G87"/>
      <c r="H87"/>
      <c r="I87"/>
      <c r="J87"/>
      <c r="K87"/>
      <c r="L87"/>
    </row>
    <row r="88" spans="1:12" x14ac:dyDescent="0.25">
      <c r="A88" s="1"/>
      <c r="B88" s="76"/>
      <c r="C88"/>
      <c r="D88"/>
      <c r="E88"/>
      <c r="F88"/>
      <c r="G88"/>
      <c r="H88"/>
      <c r="I88"/>
      <c r="J88"/>
      <c r="K88"/>
      <c r="L88"/>
    </row>
    <row r="89" spans="1:12" x14ac:dyDescent="0.25">
      <c r="A89" s="1"/>
      <c r="B89" s="76"/>
      <c r="C89"/>
      <c r="D89"/>
      <c r="E89"/>
      <c r="F89"/>
      <c r="G89"/>
      <c r="H89"/>
      <c r="I89"/>
      <c r="J89"/>
      <c r="K89"/>
      <c r="L89"/>
    </row>
    <row r="90" spans="1:12" x14ac:dyDescent="0.25">
      <c r="A90" s="1"/>
      <c r="B90" s="76"/>
      <c r="C90"/>
      <c r="D90"/>
      <c r="E90"/>
      <c r="F90"/>
      <c r="G90"/>
      <c r="H90"/>
      <c r="I90"/>
      <c r="J90"/>
      <c r="K90"/>
      <c r="L90"/>
    </row>
    <row r="91" spans="1:12" x14ac:dyDescent="0.25">
      <c r="A91" s="1"/>
      <c r="B91" s="76"/>
      <c r="C91"/>
      <c r="D91"/>
      <c r="E91"/>
      <c r="F91"/>
      <c r="G91"/>
      <c r="H91"/>
      <c r="I91"/>
      <c r="J91"/>
      <c r="K91"/>
      <c r="L91"/>
    </row>
    <row r="92" spans="1:12" x14ac:dyDescent="0.25">
      <c r="A92" s="1"/>
      <c r="B92" s="76"/>
      <c r="C92"/>
      <c r="D92"/>
      <c r="E92"/>
      <c r="F92"/>
      <c r="G92"/>
      <c r="H92"/>
      <c r="I92"/>
      <c r="J92"/>
      <c r="K92"/>
      <c r="L92"/>
    </row>
    <row r="93" spans="1:12" x14ac:dyDescent="0.25">
      <c r="A93" s="1"/>
      <c r="B93" s="76"/>
      <c r="C93"/>
      <c r="D93"/>
      <c r="E93"/>
      <c r="F93"/>
      <c r="G93"/>
      <c r="H93"/>
      <c r="I93"/>
      <c r="J93"/>
      <c r="K93"/>
      <c r="L93"/>
    </row>
    <row r="94" spans="1:12" x14ac:dyDescent="0.25">
      <c r="A94" s="1"/>
      <c r="B94" s="76"/>
      <c r="C94"/>
      <c r="D94"/>
      <c r="E94"/>
      <c r="F94"/>
      <c r="G94"/>
      <c r="H94"/>
      <c r="I94"/>
      <c r="J94"/>
      <c r="K94"/>
      <c r="L94"/>
    </row>
    <row r="95" spans="1:12" x14ac:dyDescent="0.25">
      <c r="A95" s="1"/>
      <c r="B95" s="76"/>
      <c r="C95"/>
      <c r="D95"/>
      <c r="E95"/>
      <c r="F95"/>
      <c r="G95"/>
      <c r="H95"/>
      <c r="I95"/>
      <c r="J95"/>
      <c r="K95"/>
      <c r="L95"/>
    </row>
    <row r="96" spans="1:12" x14ac:dyDescent="0.25">
      <c r="A96" s="1"/>
      <c r="B96" s="76"/>
      <c r="C96"/>
      <c r="D96"/>
      <c r="E96"/>
      <c r="F96"/>
      <c r="G96"/>
      <c r="H96"/>
      <c r="I96"/>
      <c r="J96"/>
      <c r="K96"/>
      <c r="L96"/>
    </row>
    <row r="97" spans="1:12" x14ac:dyDescent="0.25">
      <c r="A97" s="1"/>
      <c r="B97" s="76"/>
      <c r="C97"/>
      <c r="D97"/>
      <c r="E97"/>
      <c r="F97"/>
      <c r="G97"/>
      <c r="H97"/>
      <c r="I97"/>
      <c r="J97"/>
      <c r="K97"/>
      <c r="L97"/>
    </row>
    <row r="98" spans="1:12" x14ac:dyDescent="0.25">
      <c r="A98" s="1"/>
      <c r="B98" s="76"/>
      <c r="C98"/>
      <c r="D98"/>
      <c r="E98"/>
      <c r="F98"/>
      <c r="G98"/>
      <c r="H98"/>
      <c r="I98"/>
      <c r="J98"/>
      <c r="K98"/>
      <c r="L98"/>
    </row>
    <row r="99" spans="1:12" x14ac:dyDescent="0.25">
      <c r="A99" s="1"/>
      <c r="B99" s="76"/>
      <c r="C99"/>
      <c r="D99"/>
      <c r="E99"/>
      <c r="F99"/>
      <c r="G99"/>
      <c r="H99"/>
      <c r="I99"/>
      <c r="J99"/>
      <c r="K99"/>
      <c r="L99"/>
    </row>
    <row r="100" spans="1:12" x14ac:dyDescent="0.25">
      <c r="A100" s="1"/>
      <c r="B100" s="76"/>
      <c r="C100"/>
      <c r="D100"/>
      <c r="E100"/>
      <c r="F100"/>
      <c r="G100"/>
      <c r="H100"/>
      <c r="I100"/>
      <c r="J100"/>
      <c r="K100"/>
      <c r="L100"/>
    </row>
    <row r="101" spans="1:12" x14ac:dyDescent="0.25">
      <c r="A101" s="1"/>
      <c r="B101" s="76"/>
      <c r="C101"/>
      <c r="D101"/>
      <c r="E101"/>
      <c r="F101"/>
      <c r="G101"/>
      <c r="H101"/>
      <c r="I101"/>
      <c r="J101"/>
      <c r="K101"/>
      <c r="L101"/>
    </row>
    <row r="102" spans="1:12" x14ac:dyDescent="0.25">
      <c r="A102" s="1"/>
      <c r="B102" s="76"/>
      <c r="C102"/>
      <c r="D102"/>
      <c r="E102"/>
      <c r="F102"/>
      <c r="G102"/>
      <c r="H102"/>
      <c r="I102"/>
      <c r="J102"/>
      <c r="K102"/>
      <c r="L102"/>
    </row>
    <row r="103" spans="1:12" x14ac:dyDescent="0.25">
      <c r="A103" s="1"/>
      <c r="B103" s="76"/>
      <c r="C103"/>
      <c r="D103"/>
      <c r="E103"/>
      <c r="F103"/>
      <c r="G103"/>
      <c r="H103"/>
      <c r="I103"/>
      <c r="J103"/>
      <c r="K103"/>
      <c r="L103"/>
    </row>
    <row r="104" spans="1:12" x14ac:dyDescent="0.25">
      <c r="A104" s="1"/>
      <c r="B104" s="76"/>
      <c r="C104"/>
      <c r="D104"/>
      <c r="E104"/>
      <c r="F104"/>
      <c r="G104"/>
      <c r="H104"/>
      <c r="I104"/>
      <c r="J104"/>
      <c r="K104"/>
      <c r="L104"/>
    </row>
    <row r="105" spans="1:12" x14ac:dyDescent="0.25">
      <c r="A105" s="1"/>
      <c r="B105" s="76"/>
      <c r="C105"/>
      <c r="D105"/>
      <c r="E105"/>
      <c r="F105"/>
      <c r="G105"/>
      <c r="H105"/>
      <c r="I105"/>
      <c r="J105"/>
      <c r="K105"/>
      <c r="L105"/>
    </row>
    <row r="106" spans="1:12" x14ac:dyDescent="0.25">
      <c r="A106" s="1"/>
      <c r="B106" s="76"/>
      <c r="C106"/>
      <c r="D106"/>
      <c r="E106"/>
      <c r="F106"/>
      <c r="G106"/>
      <c r="H106"/>
      <c r="I106"/>
      <c r="J106"/>
      <c r="K106"/>
      <c r="L106"/>
    </row>
    <row r="107" spans="1:12" x14ac:dyDescent="0.25">
      <c r="A107" s="1"/>
      <c r="B107" s="76"/>
      <c r="C107"/>
      <c r="D107"/>
      <c r="E107"/>
      <c r="F107"/>
      <c r="G107"/>
      <c r="H107"/>
      <c r="I107"/>
      <c r="J107"/>
      <c r="K107"/>
      <c r="L107"/>
    </row>
    <row r="108" spans="1:12" x14ac:dyDescent="0.25">
      <c r="A108" s="1"/>
      <c r="B108" s="76"/>
      <c r="C108"/>
      <c r="D108"/>
      <c r="E108"/>
      <c r="F108"/>
      <c r="G108"/>
      <c r="H108"/>
      <c r="I108"/>
      <c r="J108"/>
      <c r="K108"/>
      <c r="L108"/>
    </row>
    <row r="109" spans="1:12" x14ac:dyDescent="0.25">
      <c r="A109" s="1"/>
      <c r="B109" s="76"/>
      <c r="C109"/>
      <c r="D109"/>
      <c r="E109"/>
      <c r="F109"/>
      <c r="G109"/>
      <c r="H109"/>
      <c r="I109"/>
      <c r="J109"/>
      <c r="K109"/>
      <c r="L109"/>
    </row>
    <row r="110" spans="1:12" x14ac:dyDescent="0.25">
      <c r="A110" s="1"/>
      <c r="B110" s="76"/>
      <c r="C110"/>
      <c r="D110"/>
      <c r="E110"/>
      <c r="F110"/>
      <c r="G110"/>
      <c r="H110"/>
      <c r="I110"/>
      <c r="J110"/>
      <c r="K110"/>
      <c r="L110"/>
    </row>
    <row r="111" spans="1:12" x14ac:dyDescent="0.25">
      <c r="A111" s="1"/>
      <c r="B111" s="76"/>
      <c r="C111"/>
      <c r="D111"/>
      <c r="E111"/>
      <c r="F111"/>
      <c r="G111"/>
      <c r="H111"/>
      <c r="I111"/>
      <c r="J111"/>
      <c r="K111"/>
      <c r="L111"/>
    </row>
    <row r="112" spans="1:12" x14ac:dyDescent="0.25">
      <c r="A112" s="1"/>
      <c r="B112" s="76"/>
      <c r="C112"/>
      <c r="D112"/>
      <c r="E112"/>
      <c r="F112"/>
      <c r="G112"/>
      <c r="H112"/>
      <c r="I112"/>
      <c r="J112"/>
      <c r="K112"/>
      <c r="L112"/>
    </row>
    <row r="113" spans="1:12" x14ac:dyDescent="0.25">
      <c r="A113" s="1"/>
      <c r="B113" s="76"/>
      <c r="C113"/>
      <c r="D113"/>
      <c r="E113"/>
      <c r="F113"/>
      <c r="G113"/>
      <c r="H113"/>
      <c r="I113"/>
      <c r="J113"/>
      <c r="K113"/>
      <c r="L113"/>
    </row>
    <row r="114" spans="1:12" x14ac:dyDescent="0.25">
      <c r="A114" s="1"/>
      <c r="B114" s="76"/>
      <c r="C114"/>
      <c r="D114"/>
      <c r="E114"/>
      <c r="F114"/>
      <c r="G114"/>
      <c r="H114"/>
      <c r="I114"/>
      <c r="J114"/>
      <c r="K114"/>
      <c r="L114"/>
    </row>
    <row r="115" spans="1:12" x14ac:dyDescent="0.25">
      <c r="A115" s="1"/>
      <c r="B115" s="76"/>
      <c r="C115"/>
      <c r="D115"/>
      <c r="E115"/>
      <c r="F115"/>
      <c r="G115"/>
      <c r="H115"/>
      <c r="I115"/>
      <c r="J115"/>
      <c r="K115"/>
      <c r="L115"/>
    </row>
    <row r="116" spans="1:12" x14ac:dyDescent="0.25">
      <c r="A116" s="1"/>
      <c r="B116" s="76"/>
      <c r="C116"/>
      <c r="D116"/>
      <c r="E116"/>
      <c r="F116"/>
      <c r="G116"/>
      <c r="H116"/>
      <c r="I116"/>
      <c r="J116"/>
      <c r="K116"/>
      <c r="L116"/>
    </row>
    <row r="117" spans="1:12" x14ac:dyDescent="0.25">
      <c r="A117" s="1"/>
      <c r="B117" s="76"/>
      <c r="C117"/>
      <c r="D117"/>
      <c r="E117"/>
      <c r="F117"/>
      <c r="G117"/>
      <c r="H117"/>
      <c r="I117"/>
      <c r="J117"/>
      <c r="K117"/>
      <c r="L117"/>
    </row>
    <row r="118" spans="1:12" x14ac:dyDescent="0.25">
      <c r="A118" s="1"/>
      <c r="B118" s="76"/>
      <c r="C118"/>
      <c r="D118"/>
      <c r="E118"/>
      <c r="F118"/>
      <c r="G118"/>
      <c r="H118"/>
      <c r="I118"/>
      <c r="J118"/>
      <c r="K118"/>
      <c r="L118"/>
    </row>
    <row r="119" spans="1:12" x14ac:dyDescent="0.25">
      <c r="A119" s="1"/>
      <c r="B119" s="76"/>
      <c r="C119"/>
      <c r="D119"/>
      <c r="E119"/>
      <c r="F119"/>
      <c r="G119"/>
      <c r="H119"/>
      <c r="I119"/>
      <c r="J119"/>
      <c r="K119"/>
      <c r="L119"/>
    </row>
    <row r="120" spans="1:12" x14ac:dyDescent="0.25">
      <c r="A120" s="1"/>
      <c r="B120" s="76"/>
      <c r="C120"/>
      <c r="D120"/>
      <c r="E120"/>
      <c r="F120"/>
      <c r="G120"/>
      <c r="H120"/>
      <c r="I120"/>
      <c r="J120"/>
      <c r="K120"/>
      <c r="L120"/>
    </row>
    <row r="121" spans="1:12" x14ac:dyDescent="0.25">
      <c r="A121" s="1"/>
      <c r="B121" s="76"/>
      <c r="C121"/>
      <c r="D121"/>
      <c r="E121"/>
      <c r="F121"/>
      <c r="G121"/>
      <c r="H121"/>
      <c r="I121"/>
      <c r="J121"/>
      <c r="K121"/>
      <c r="L121"/>
    </row>
    <row r="122" spans="1:12" x14ac:dyDescent="0.25">
      <c r="A122" s="1"/>
      <c r="B122" s="76"/>
      <c r="C122"/>
      <c r="D122"/>
      <c r="E122"/>
      <c r="F122"/>
      <c r="G122"/>
      <c r="H122"/>
      <c r="I122"/>
      <c r="J122"/>
      <c r="K122"/>
      <c r="L122"/>
    </row>
    <row r="123" spans="1:12" x14ac:dyDescent="0.25">
      <c r="A123" s="1"/>
      <c r="B123" s="76"/>
      <c r="C123"/>
      <c r="D123"/>
      <c r="E123"/>
      <c r="F123"/>
      <c r="G123"/>
      <c r="H123"/>
      <c r="I123"/>
      <c r="J123"/>
      <c r="K123"/>
      <c r="L123"/>
    </row>
    <row r="124" spans="1:12" x14ac:dyDescent="0.25">
      <c r="A124" s="1"/>
      <c r="B124" s="76"/>
      <c r="C124"/>
      <c r="D124"/>
      <c r="E124"/>
      <c r="F124"/>
      <c r="G124"/>
      <c r="H124"/>
      <c r="I124"/>
      <c r="J124"/>
      <c r="K124"/>
      <c r="L124"/>
    </row>
    <row r="125" spans="1:12" x14ac:dyDescent="0.25">
      <c r="A125" s="1"/>
      <c r="B125" s="76"/>
      <c r="C125"/>
      <c r="D125"/>
      <c r="E125"/>
      <c r="F125"/>
      <c r="G125"/>
      <c r="H125"/>
      <c r="I125"/>
      <c r="J125"/>
      <c r="K125"/>
      <c r="L125"/>
    </row>
    <row r="126" spans="1:12" x14ac:dyDescent="0.25">
      <c r="A126" s="1"/>
      <c r="B126" s="76"/>
      <c r="C126"/>
      <c r="D126"/>
      <c r="E126"/>
      <c r="F126"/>
      <c r="G126"/>
      <c r="H126"/>
      <c r="I126"/>
      <c r="J126"/>
      <c r="K126"/>
      <c r="L126"/>
    </row>
    <row r="127" spans="1:12" x14ac:dyDescent="0.25">
      <c r="A127" s="1"/>
      <c r="B127" s="76"/>
      <c r="C127"/>
      <c r="D127"/>
      <c r="E127"/>
      <c r="F127"/>
      <c r="G127"/>
      <c r="H127"/>
      <c r="I127"/>
      <c r="J127"/>
      <c r="K127"/>
      <c r="L127"/>
    </row>
    <row r="128" spans="1:12" x14ac:dyDescent="0.25">
      <c r="A128" s="1"/>
      <c r="B128" s="76"/>
      <c r="C128"/>
      <c r="D128"/>
      <c r="E128"/>
      <c r="F128"/>
      <c r="G128"/>
      <c r="H128"/>
      <c r="I128"/>
      <c r="J128"/>
      <c r="K128"/>
      <c r="L128"/>
    </row>
    <row r="129" spans="1:12" x14ac:dyDescent="0.25">
      <c r="A129" s="1"/>
      <c r="B129" s="76"/>
      <c r="C129"/>
      <c r="D129"/>
      <c r="E129"/>
      <c r="F129"/>
      <c r="G129"/>
      <c r="H129"/>
      <c r="I129"/>
      <c r="J129"/>
      <c r="K129"/>
      <c r="L129"/>
    </row>
    <row r="130" spans="1:12" x14ac:dyDescent="0.25">
      <c r="A130" s="1"/>
      <c r="B130" s="76"/>
      <c r="C130"/>
      <c r="D130"/>
      <c r="E130"/>
      <c r="F130"/>
      <c r="G130"/>
      <c r="H130"/>
      <c r="I130"/>
      <c r="J130"/>
      <c r="K130"/>
      <c r="L130"/>
    </row>
    <row r="131" spans="1:12" x14ac:dyDescent="0.25">
      <c r="A131" s="1"/>
      <c r="B131" s="76"/>
      <c r="C131"/>
      <c r="D131"/>
      <c r="E131"/>
      <c r="F131"/>
      <c r="G131"/>
      <c r="H131"/>
      <c r="I131"/>
      <c r="J131"/>
      <c r="K131"/>
      <c r="L131"/>
    </row>
    <row r="132" spans="1:12" x14ac:dyDescent="0.25">
      <c r="A132" s="1"/>
      <c r="B132" s="76"/>
      <c r="C132"/>
      <c r="D132"/>
      <c r="E132"/>
      <c r="F132"/>
      <c r="G132"/>
      <c r="H132"/>
      <c r="I132"/>
      <c r="J132"/>
      <c r="K132"/>
      <c r="L132"/>
    </row>
    <row r="133" spans="1:12" x14ac:dyDescent="0.25">
      <c r="A133" s="1"/>
      <c r="B133" s="76"/>
      <c r="C133"/>
      <c r="D133"/>
      <c r="E133"/>
      <c r="F133"/>
      <c r="G133"/>
      <c r="H133"/>
      <c r="I133"/>
      <c r="J133"/>
      <c r="K133"/>
      <c r="L133"/>
    </row>
    <row r="134" spans="1:12" x14ac:dyDescent="0.25">
      <c r="A134" s="1"/>
      <c r="B134" s="76"/>
      <c r="C134"/>
      <c r="D134"/>
      <c r="E134"/>
      <c r="F134"/>
      <c r="G134"/>
      <c r="H134"/>
      <c r="I134"/>
      <c r="J134"/>
      <c r="K134"/>
      <c r="L134"/>
    </row>
    <row r="135" spans="1:12" x14ac:dyDescent="0.25">
      <c r="A135" s="1"/>
      <c r="B135" s="76"/>
      <c r="C135"/>
      <c r="D135"/>
      <c r="E135"/>
      <c r="F135"/>
      <c r="G135"/>
      <c r="H135"/>
      <c r="I135"/>
      <c r="J135"/>
      <c r="K135"/>
      <c r="L135"/>
    </row>
    <row r="136" spans="1:12" x14ac:dyDescent="0.25">
      <c r="A136" s="1"/>
      <c r="B136" s="76"/>
      <c r="C136"/>
      <c r="D136"/>
      <c r="E136"/>
      <c r="F136"/>
      <c r="G136"/>
      <c r="H136"/>
      <c r="I136"/>
      <c r="J136"/>
      <c r="K136"/>
      <c r="L136"/>
    </row>
    <row r="137" spans="1:12" x14ac:dyDescent="0.25">
      <c r="A137" s="1"/>
      <c r="B137" s="76"/>
      <c r="C137"/>
      <c r="D137"/>
      <c r="E137"/>
      <c r="F137"/>
      <c r="G137"/>
      <c r="H137"/>
      <c r="I137"/>
      <c r="J137"/>
      <c r="K137"/>
      <c r="L137"/>
    </row>
    <row r="138" spans="1:12" x14ac:dyDescent="0.25">
      <c r="A138" s="1"/>
      <c r="B138" s="76"/>
      <c r="C138"/>
      <c r="D138"/>
      <c r="E138"/>
      <c r="F138"/>
      <c r="G138"/>
      <c r="H138"/>
      <c r="I138"/>
      <c r="J138"/>
      <c r="K138"/>
      <c r="L138"/>
    </row>
    <row r="139" spans="1:12" x14ac:dyDescent="0.25">
      <c r="A139" s="1"/>
      <c r="B139" s="76"/>
      <c r="C139"/>
      <c r="D139"/>
      <c r="E139"/>
      <c r="F139"/>
      <c r="G139"/>
      <c r="H139"/>
      <c r="I139"/>
      <c r="J139"/>
      <c r="K139"/>
      <c r="L139"/>
    </row>
    <row r="140" spans="1:12" x14ac:dyDescent="0.25">
      <c r="A140" s="1"/>
      <c r="B140" s="76"/>
      <c r="C140"/>
      <c r="D140"/>
      <c r="E140"/>
      <c r="F140"/>
      <c r="G140"/>
      <c r="H140"/>
      <c r="I140"/>
      <c r="J140"/>
      <c r="K140"/>
      <c r="L140"/>
    </row>
    <row r="141" spans="1:12" x14ac:dyDescent="0.25">
      <c r="A141" s="1"/>
      <c r="B141" s="76"/>
      <c r="C141"/>
      <c r="D141"/>
      <c r="E141"/>
      <c r="F141"/>
      <c r="G141"/>
      <c r="H141"/>
      <c r="I141"/>
      <c r="J141"/>
      <c r="K141"/>
      <c r="L141"/>
    </row>
    <row r="142" spans="1:12" x14ac:dyDescent="0.25">
      <c r="A142" s="1"/>
      <c r="B142" s="76"/>
      <c r="C142"/>
      <c r="D142"/>
      <c r="E142"/>
      <c r="F142"/>
      <c r="G142"/>
      <c r="H142"/>
      <c r="I142"/>
      <c r="J142"/>
      <c r="K142"/>
      <c r="L142"/>
    </row>
    <row r="143" spans="1:12" x14ac:dyDescent="0.25">
      <c r="A143" s="1"/>
      <c r="B143" s="76"/>
      <c r="C143"/>
      <c r="D143"/>
      <c r="E143"/>
      <c r="F143"/>
      <c r="G143"/>
      <c r="H143"/>
      <c r="I143"/>
      <c r="J143"/>
      <c r="K143"/>
      <c r="L143"/>
    </row>
    <row r="144" spans="1:12" x14ac:dyDescent="0.25">
      <c r="A144" s="1"/>
      <c r="B144" s="76"/>
      <c r="C144"/>
      <c r="D144"/>
      <c r="E144"/>
      <c r="F144"/>
      <c r="G144"/>
      <c r="H144"/>
      <c r="I144"/>
      <c r="J144"/>
      <c r="K144"/>
      <c r="L144"/>
    </row>
    <row r="145" spans="1:12" x14ac:dyDescent="0.25">
      <c r="A145" s="1"/>
      <c r="B145" s="76"/>
      <c r="C145"/>
      <c r="D145"/>
      <c r="E145"/>
      <c r="F145"/>
      <c r="G145"/>
      <c r="H145"/>
      <c r="I145"/>
      <c r="J145"/>
      <c r="K145"/>
      <c r="L145"/>
    </row>
    <row r="146" spans="1:12" x14ac:dyDescent="0.25">
      <c r="A146" s="1"/>
      <c r="B146" s="76"/>
      <c r="C146"/>
      <c r="D146"/>
      <c r="E146"/>
      <c r="F146"/>
      <c r="G146"/>
      <c r="H146"/>
      <c r="I146"/>
      <c r="J146"/>
      <c r="K146"/>
      <c r="L146"/>
    </row>
    <row r="147" spans="1:12" x14ac:dyDescent="0.25">
      <c r="A147" s="1"/>
      <c r="B147" s="76"/>
      <c r="C147"/>
      <c r="D147"/>
      <c r="E147"/>
      <c r="F147"/>
      <c r="G147"/>
      <c r="H147"/>
      <c r="I147"/>
      <c r="J147"/>
      <c r="K147"/>
      <c r="L147"/>
    </row>
    <row r="148" spans="1:12" x14ac:dyDescent="0.25">
      <c r="A148" s="1"/>
      <c r="B148" s="76"/>
      <c r="C148"/>
      <c r="D148"/>
      <c r="E148"/>
      <c r="F148"/>
      <c r="G148"/>
      <c r="H148"/>
      <c r="I148"/>
      <c r="J148"/>
      <c r="K148"/>
      <c r="L148"/>
    </row>
    <row r="149" spans="1:12" x14ac:dyDescent="0.25">
      <c r="A149" s="1"/>
      <c r="B149" s="76"/>
      <c r="C149"/>
      <c r="D149"/>
      <c r="E149"/>
      <c r="F149"/>
      <c r="G149"/>
      <c r="H149"/>
      <c r="I149"/>
      <c r="J149"/>
      <c r="K149"/>
      <c r="L149"/>
    </row>
    <row r="150" spans="1:12" x14ac:dyDescent="0.25">
      <c r="A150" s="1"/>
      <c r="B150" s="76"/>
      <c r="C150"/>
      <c r="D150"/>
      <c r="E150"/>
      <c r="F150"/>
      <c r="G150"/>
      <c r="H150"/>
      <c r="I150"/>
      <c r="J150"/>
      <c r="K150"/>
      <c r="L150"/>
    </row>
    <row r="151" spans="1:12" x14ac:dyDescent="0.25">
      <c r="A151" s="1"/>
      <c r="B151" s="76"/>
      <c r="C151"/>
      <c r="D151"/>
      <c r="E151"/>
      <c r="F151"/>
      <c r="G151"/>
      <c r="H151"/>
      <c r="I151"/>
      <c r="J151"/>
      <c r="K151"/>
      <c r="L151"/>
    </row>
    <row r="152" spans="1:12" x14ac:dyDescent="0.25">
      <c r="A152" s="1"/>
      <c r="B152" s="76"/>
      <c r="C152"/>
      <c r="D152"/>
      <c r="E152"/>
      <c r="F152"/>
      <c r="G152"/>
      <c r="H152"/>
      <c r="I152"/>
      <c r="J152"/>
      <c r="K152"/>
      <c r="L152"/>
    </row>
    <row r="153" spans="1:12" x14ac:dyDescent="0.25">
      <c r="A153" s="1"/>
      <c r="B153" s="76"/>
      <c r="C153"/>
      <c r="D153"/>
      <c r="E153"/>
      <c r="F153"/>
      <c r="G153"/>
      <c r="H153"/>
      <c r="I153"/>
      <c r="J153"/>
      <c r="K153"/>
      <c r="L153"/>
    </row>
    <row r="154" spans="1:12" x14ac:dyDescent="0.25">
      <c r="A154" s="1"/>
      <c r="B154" s="76"/>
      <c r="C154"/>
      <c r="D154"/>
      <c r="E154"/>
      <c r="F154"/>
      <c r="G154"/>
      <c r="H154"/>
      <c r="I154"/>
      <c r="J154"/>
      <c r="K154"/>
      <c r="L154"/>
    </row>
    <row r="155" spans="1:12" x14ac:dyDescent="0.25">
      <c r="A155" s="1"/>
      <c r="B155" s="76"/>
      <c r="C155"/>
      <c r="D155"/>
      <c r="E155"/>
      <c r="F155"/>
      <c r="G155"/>
      <c r="H155"/>
      <c r="I155"/>
      <c r="J155"/>
      <c r="K155"/>
      <c r="L155"/>
    </row>
    <row r="156" spans="1:12" x14ac:dyDescent="0.25">
      <c r="A156" s="1"/>
      <c r="B156" s="76"/>
      <c r="C156"/>
      <c r="D156"/>
      <c r="E156"/>
      <c r="F156"/>
      <c r="G156"/>
      <c r="H156"/>
      <c r="I156"/>
      <c r="J156"/>
      <c r="K156"/>
      <c r="L156"/>
    </row>
    <row r="157" spans="1:12" x14ac:dyDescent="0.25">
      <c r="A157" s="1"/>
      <c r="B157" s="76"/>
      <c r="C157"/>
      <c r="D157"/>
      <c r="E157"/>
      <c r="F157"/>
      <c r="G157"/>
      <c r="H157"/>
      <c r="I157"/>
      <c r="J157"/>
      <c r="K157"/>
      <c r="L157"/>
    </row>
    <row r="158" spans="1:12" x14ac:dyDescent="0.25">
      <c r="A158" s="1"/>
      <c r="B158" s="76"/>
      <c r="C158"/>
      <c r="D158"/>
      <c r="E158"/>
      <c r="F158"/>
      <c r="G158"/>
      <c r="H158"/>
      <c r="I158"/>
      <c r="J158"/>
      <c r="K158"/>
      <c r="L158"/>
    </row>
    <row r="159" spans="1:12" x14ac:dyDescent="0.25">
      <c r="A159" s="1"/>
      <c r="B159" s="76"/>
      <c r="C159"/>
      <c r="D159"/>
      <c r="E159"/>
      <c r="F159"/>
      <c r="G159"/>
      <c r="H159"/>
      <c r="I159"/>
      <c r="J159"/>
      <c r="K159"/>
      <c r="L159"/>
    </row>
    <row r="160" spans="1:12" x14ac:dyDescent="0.25">
      <c r="A160" s="1"/>
      <c r="B160" s="76"/>
      <c r="C160"/>
      <c r="D160"/>
      <c r="E160"/>
      <c r="F160"/>
      <c r="G160"/>
      <c r="H160"/>
      <c r="I160"/>
      <c r="J160"/>
      <c r="K160"/>
      <c r="L160"/>
    </row>
    <row r="161" spans="1:12" x14ac:dyDescent="0.25">
      <c r="A161" s="1"/>
      <c r="B161" s="76"/>
      <c r="C161"/>
      <c r="D161"/>
      <c r="E161"/>
      <c r="F161"/>
      <c r="G161"/>
      <c r="H161"/>
      <c r="I161"/>
      <c r="J161"/>
      <c r="K161"/>
      <c r="L161"/>
    </row>
    <row r="162" spans="1:12" x14ac:dyDescent="0.25">
      <c r="A162" s="1"/>
      <c r="B162" s="76"/>
      <c r="C162"/>
      <c r="D162"/>
      <c r="E162"/>
      <c r="F162"/>
      <c r="G162"/>
      <c r="H162"/>
      <c r="I162"/>
      <c r="J162"/>
      <c r="K162"/>
      <c r="L162"/>
    </row>
    <row r="163" spans="1:12" x14ac:dyDescent="0.25">
      <c r="A163" s="1"/>
      <c r="B163" s="76"/>
      <c r="C163"/>
      <c r="D163"/>
      <c r="E163"/>
      <c r="F163"/>
      <c r="G163"/>
      <c r="H163"/>
      <c r="I163"/>
      <c r="J163"/>
      <c r="K163"/>
      <c r="L163"/>
    </row>
    <row r="164" spans="1:12" x14ac:dyDescent="0.25">
      <c r="A164" s="1"/>
      <c r="B164" s="76"/>
      <c r="C164"/>
      <c r="D164"/>
      <c r="E164"/>
      <c r="F164"/>
      <c r="G164"/>
      <c r="H164"/>
      <c r="I164"/>
      <c r="J164"/>
      <c r="K164"/>
      <c r="L164"/>
    </row>
    <row r="165" spans="1:12" x14ac:dyDescent="0.25">
      <c r="A165" s="1"/>
      <c r="B165" s="76"/>
      <c r="C165"/>
      <c r="D165"/>
      <c r="E165"/>
      <c r="F165"/>
      <c r="G165"/>
      <c r="H165"/>
      <c r="I165"/>
      <c r="J165"/>
      <c r="K165"/>
      <c r="L165"/>
    </row>
    <row r="166" spans="1:12" x14ac:dyDescent="0.25">
      <c r="A166" s="1"/>
      <c r="B166" s="76"/>
      <c r="C166"/>
      <c r="D166"/>
      <c r="E166"/>
      <c r="F166"/>
      <c r="G166"/>
      <c r="H166"/>
      <c r="I166"/>
      <c r="J166"/>
      <c r="K166"/>
      <c r="L166"/>
    </row>
    <row r="167" spans="1:12" x14ac:dyDescent="0.25">
      <c r="A167" s="1"/>
      <c r="B167" s="76"/>
      <c r="C167"/>
      <c r="D167"/>
      <c r="E167"/>
      <c r="F167"/>
      <c r="G167"/>
      <c r="H167"/>
      <c r="I167"/>
      <c r="J167"/>
      <c r="K167"/>
      <c r="L167"/>
    </row>
    <row r="168" spans="1:12" x14ac:dyDescent="0.25">
      <c r="A168" s="1"/>
      <c r="B168" s="76"/>
      <c r="C168"/>
      <c r="D168"/>
      <c r="E168"/>
      <c r="F168"/>
      <c r="G168"/>
      <c r="H168"/>
      <c r="I168"/>
      <c r="J168"/>
      <c r="K168"/>
      <c r="L168"/>
    </row>
    <row r="169" spans="1:12" x14ac:dyDescent="0.25">
      <c r="A169" s="1"/>
      <c r="B169" s="76"/>
      <c r="C169"/>
      <c r="D169"/>
      <c r="E169"/>
      <c r="F169"/>
      <c r="G169"/>
      <c r="H169"/>
      <c r="I169"/>
      <c r="J169"/>
      <c r="K169"/>
      <c r="L169"/>
    </row>
    <row r="170" spans="1:12" x14ac:dyDescent="0.25">
      <c r="A170" s="1"/>
      <c r="B170" s="76"/>
      <c r="C170"/>
      <c r="D170"/>
      <c r="E170"/>
      <c r="F170"/>
      <c r="G170"/>
      <c r="H170"/>
      <c r="I170"/>
      <c r="J170"/>
      <c r="K170"/>
      <c r="L170"/>
    </row>
    <row r="171" spans="1:12" x14ac:dyDescent="0.25">
      <c r="A171" s="1"/>
      <c r="B171" s="76"/>
      <c r="C171"/>
      <c r="D171"/>
      <c r="E171"/>
      <c r="F171"/>
      <c r="G171"/>
      <c r="H171"/>
      <c r="I171"/>
      <c r="J171"/>
      <c r="K171"/>
      <c r="L171"/>
    </row>
    <row r="172" spans="1:12" x14ac:dyDescent="0.25">
      <c r="A172" s="1"/>
      <c r="B172" s="76"/>
      <c r="C172"/>
      <c r="D172"/>
      <c r="E172"/>
      <c r="F172"/>
      <c r="G172"/>
      <c r="H172"/>
      <c r="I172"/>
      <c r="J172"/>
      <c r="K172"/>
      <c r="L172"/>
    </row>
    <row r="173" spans="1:12" x14ac:dyDescent="0.25">
      <c r="A173" s="1"/>
      <c r="B173" s="76"/>
      <c r="C173"/>
      <c r="D173"/>
      <c r="E173"/>
      <c r="F173"/>
      <c r="G173"/>
      <c r="H173"/>
      <c r="I173"/>
      <c r="J173"/>
      <c r="K173"/>
      <c r="L173"/>
    </row>
    <row r="174" spans="1:12" x14ac:dyDescent="0.25">
      <c r="A174" s="1"/>
      <c r="B174" s="76"/>
      <c r="C174"/>
      <c r="D174"/>
      <c r="E174"/>
      <c r="F174"/>
      <c r="G174"/>
      <c r="H174"/>
      <c r="I174"/>
      <c r="J174"/>
      <c r="K174"/>
      <c r="L174"/>
    </row>
    <row r="175" spans="1:12" x14ac:dyDescent="0.25">
      <c r="A175" s="1"/>
      <c r="B175" s="76"/>
      <c r="C175"/>
      <c r="D175"/>
      <c r="E175"/>
      <c r="F175"/>
      <c r="G175"/>
      <c r="H175"/>
      <c r="I175"/>
      <c r="J175"/>
      <c r="K175"/>
      <c r="L175"/>
    </row>
    <row r="176" spans="1:12" x14ac:dyDescent="0.25">
      <c r="A176" s="1"/>
      <c r="B176" s="76"/>
      <c r="C176"/>
      <c r="D176"/>
      <c r="E176"/>
      <c r="F176"/>
      <c r="G176"/>
      <c r="H176"/>
      <c r="I176"/>
      <c r="J176"/>
      <c r="K176"/>
      <c r="L176"/>
    </row>
    <row r="177" spans="1:12" x14ac:dyDescent="0.25">
      <c r="A177" s="1"/>
      <c r="B177" s="76"/>
      <c r="C177"/>
      <c r="D177"/>
      <c r="E177"/>
      <c r="F177"/>
      <c r="G177"/>
      <c r="H177"/>
      <c r="I177"/>
      <c r="J177"/>
      <c r="K177"/>
      <c r="L177"/>
    </row>
    <row r="178" spans="1:12" x14ac:dyDescent="0.25">
      <c r="A178" s="1"/>
      <c r="B178" s="76"/>
      <c r="C178"/>
      <c r="D178"/>
      <c r="E178"/>
      <c r="F178"/>
      <c r="G178"/>
      <c r="H178"/>
      <c r="I178"/>
      <c r="J178"/>
      <c r="K178"/>
      <c r="L178"/>
    </row>
    <row r="179" spans="1:12" x14ac:dyDescent="0.25">
      <c r="A179" s="1"/>
      <c r="B179" s="76"/>
      <c r="C179"/>
      <c r="D179"/>
      <c r="E179"/>
      <c r="F179"/>
      <c r="G179"/>
      <c r="H179"/>
      <c r="I179"/>
      <c r="J179"/>
      <c r="K179"/>
      <c r="L179"/>
    </row>
    <row r="180" spans="1:12" x14ac:dyDescent="0.25">
      <c r="A180" s="1"/>
      <c r="B180" s="76"/>
      <c r="C180"/>
      <c r="D180"/>
      <c r="E180"/>
      <c r="F180"/>
      <c r="G180"/>
      <c r="H180"/>
      <c r="I180"/>
      <c r="J180"/>
      <c r="K180"/>
      <c r="L180"/>
    </row>
    <row r="181" spans="1:12" x14ac:dyDescent="0.25">
      <c r="A181" s="1"/>
      <c r="B181" s="76"/>
      <c r="C181"/>
      <c r="D181"/>
      <c r="E181"/>
      <c r="F181"/>
      <c r="G181"/>
      <c r="H181"/>
      <c r="I181"/>
      <c r="J181"/>
      <c r="K181"/>
      <c r="L181"/>
    </row>
    <row r="182" spans="1:12" x14ac:dyDescent="0.25">
      <c r="A182" s="1"/>
      <c r="B182" s="76"/>
      <c r="C182"/>
      <c r="D182"/>
      <c r="E182"/>
      <c r="F182"/>
      <c r="G182"/>
      <c r="H182"/>
      <c r="I182"/>
      <c r="J182"/>
      <c r="K182"/>
      <c r="L182"/>
    </row>
    <row r="183" spans="1:12" x14ac:dyDescent="0.25">
      <c r="A183" s="1"/>
      <c r="B183" s="76"/>
      <c r="C183"/>
      <c r="D183"/>
      <c r="E183"/>
      <c r="F183"/>
      <c r="G183"/>
      <c r="H183"/>
      <c r="I183"/>
      <c r="J183"/>
      <c r="K183"/>
      <c r="L183"/>
    </row>
    <row r="184" spans="1:12" x14ac:dyDescent="0.25">
      <c r="A184" s="1"/>
      <c r="B184" s="76"/>
      <c r="C184"/>
      <c r="D184"/>
      <c r="E184"/>
      <c r="F184"/>
      <c r="G184"/>
      <c r="H184"/>
      <c r="I184"/>
      <c r="J184"/>
      <c r="K184"/>
      <c r="L184"/>
    </row>
    <row r="185" spans="1:12" x14ac:dyDescent="0.25">
      <c r="A185" s="1"/>
      <c r="B185" s="76"/>
      <c r="C185"/>
      <c r="D185"/>
      <c r="E185"/>
      <c r="F185"/>
      <c r="G185"/>
      <c r="H185"/>
      <c r="I185"/>
      <c r="J185"/>
      <c r="K185"/>
      <c r="L185"/>
    </row>
    <row r="186" spans="1:12" x14ac:dyDescent="0.25">
      <c r="A186" s="1"/>
      <c r="B186" s="76"/>
      <c r="C186"/>
      <c r="D186"/>
      <c r="E186"/>
      <c r="F186"/>
      <c r="G186"/>
      <c r="H186"/>
      <c r="I186"/>
      <c r="J186"/>
      <c r="K186"/>
      <c r="L186"/>
    </row>
    <row r="187" spans="1:12" x14ac:dyDescent="0.25">
      <c r="A187" s="1"/>
      <c r="B187" s="76"/>
      <c r="C187"/>
      <c r="D187"/>
      <c r="E187"/>
      <c r="F187"/>
      <c r="G187"/>
      <c r="H187"/>
      <c r="I187"/>
      <c r="J187"/>
      <c r="K187"/>
      <c r="L187"/>
    </row>
    <row r="188" spans="1:12" x14ac:dyDescent="0.25">
      <c r="A188" s="1"/>
      <c r="B188" s="76"/>
      <c r="C188"/>
      <c r="D188"/>
      <c r="E188"/>
      <c r="F188"/>
      <c r="G188"/>
      <c r="H188"/>
      <c r="I188"/>
      <c r="J188"/>
      <c r="K188"/>
      <c r="L188"/>
    </row>
    <row r="189" spans="1:12" x14ac:dyDescent="0.25">
      <c r="A189" s="1"/>
      <c r="B189" s="76"/>
      <c r="C189"/>
      <c r="D189"/>
      <c r="E189"/>
      <c r="F189"/>
      <c r="G189"/>
      <c r="H189"/>
    </row>
    <row r="190" spans="1:12" x14ac:dyDescent="0.25">
      <c r="A190" s="1"/>
      <c r="B190" s="76"/>
      <c r="C190"/>
      <c r="D190"/>
      <c r="E190"/>
      <c r="F190"/>
      <c r="G190"/>
      <c r="H190"/>
    </row>
    <row r="191" spans="1:12" x14ac:dyDescent="0.25">
      <c r="A191" s="1"/>
      <c r="B191" s="76"/>
      <c r="C191"/>
      <c r="D191"/>
      <c r="E191"/>
      <c r="F191"/>
      <c r="G191"/>
      <c r="H191"/>
    </row>
    <row r="192" spans="1:12" x14ac:dyDescent="0.25">
      <c r="A192" s="1"/>
      <c r="B192" s="76"/>
      <c r="C192"/>
      <c r="D192"/>
      <c r="E192"/>
      <c r="F192"/>
      <c r="G192"/>
      <c r="H192"/>
    </row>
    <row r="193" spans="1:8" x14ac:dyDescent="0.25">
      <c r="A193" s="1"/>
      <c r="B193" s="76"/>
      <c r="C193"/>
      <c r="D193"/>
      <c r="E193"/>
      <c r="F193"/>
      <c r="G193"/>
      <c r="H193"/>
    </row>
    <row r="194" spans="1:8" x14ac:dyDescent="0.25">
      <c r="A194" s="1"/>
      <c r="B194" s="76"/>
      <c r="C194"/>
      <c r="D194"/>
      <c r="E194"/>
      <c r="F194"/>
      <c r="G194"/>
      <c r="H194"/>
    </row>
    <row r="195" spans="1:8" x14ac:dyDescent="0.25">
      <c r="A195" s="1"/>
      <c r="B195" s="76"/>
      <c r="C195"/>
      <c r="D195"/>
      <c r="E195"/>
      <c r="F195"/>
      <c r="G195"/>
      <c r="H195"/>
    </row>
    <row r="196" spans="1:8" x14ac:dyDescent="0.25">
      <c r="A196" s="1"/>
      <c r="B196" s="76"/>
      <c r="C196"/>
      <c r="D196"/>
      <c r="E196"/>
      <c r="F196"/>
      <c r="G196"/>
      <c r="H196"/>
    </row>
    <row r="197" spans="1:8" x14ac:dyDescent="0.25">
      <c r="A197" s="1"/>
      <c r="B197" s="76"/>
      <c r="C197"/>
      <c r="D197"/>
      <c r="E197"/>
      <c r="F197"/>
      <c r="G197"/>
      <c r="H197"/>
    </row>
    <row r="198" spans="1:8" x14ac:dyDescent="0.25">
      <c r="A198" s="1"/>
      <c r="B198" s="76"/>
      <c r="C198"/>
      <c r="D198"/>
      <c r="E198"/>
      <c r="F198"/>
      <c r="G198"/>
      <c r="H198"/>
    </row>
    <row r="199" spans="1:8" x14ac:dyDescent="0.25">
      <c r="A199" s="1"/>
      <c r="B199" s="76"/>
      <c r="C199"/>
      <c r="D199"/>
      <c r="E199"/>
      <c r="F199"/>
      <c r="G199"/>
      <c r="H199"/>
    </row>
    <row r="200" spans="1:8" x14ac:dyDescent="0.25">
      <c r="A200" s="1"/>
      <c r="B200" s="76"/>
      <c r="C200"/>
      <c r="D200"/>
      <c r="E200"/>
      <c r="F200"/>
      <c r="G200"/>
      <c r="H200"/>
    </row>
    <row r="201" spans="1:8" x14ac:dyDescent="0.25">
      <c r="A201" s="1"/>
      <c r="B201" s="76"/>
      <c r="C201"/>
      <c r="D201"/>
      <c r="E201"/>
      <c r="F201"/>
      <c r="G201"/>
      <c r="H201"/>
    </row>
    <row r="202" spans="1:8" x14ac:dyDescent="0.25">
      <c r="A202" s="1"/>
      <c r="B202" s="76"/>
      <c r="C202"/>
      <c r="D202"/>
      <c r="E202"/>
      <c r="F202"/>
      <c r="G202"/>
      <c r="H202"/>
    </row>
    <row r="203" spans="1:8" x14ac:dyDescent="0.25">
      <c r="A203" s="1"/>
      <c r="B203" s="76"/>
      <c r="C203"/>
      <c r="D203"/>
      <c r="E203"/>
      <c r="F203"/>
      <c r="G203"/>
      <c r="H203"/>
    </row>
    <row r="204" spans="1:8" x14ac:dyDescent="0.25">
      <c r="A204" s="1"/>
      <c r="B204" s="76"/>
      <c r="C204"/>
      <c r="D204"/>
      <c r="E204"/>
      <c r="F204"/>
      <c r="G204"/>
      <c r="H204"/>
    </row>
    <row r="205" spans="1:8" x14ac:dyDescent="0.25">
      <c r="A205" s="1"/>
      <c r="B205" s="76"/>
      <c r="C205"/>
      <c r="D205"/>
      <c r="E205"/>
      <c r="F205"/>
      <c r="G205"/>
      <c r="H205"/>
    </row>
    <row r="206" spans="1:8" x14ac:dyDescent="0.25">
      <c r="A206" s="1"/>
      <c r="B206" s="76"/>
      <c r="C206"/>
      <c r="D206"/>
      <c r="E206"/>
      <c r="F206"/>
      <c r="G206"/>
      <c r="H206"/>
    </row>
    <row r="207" spans="1:8" x14ac:dyDescent="0.25">
      <c r="A207" s="1"/>
      <c r="B207" s="76"/>
      <c r="C207"/>
      <c r="D207"/>
      <c r="E207"/>
      <c r="F207"/>
      <c r="G207"/>
      <c r="H207"/>
    </row>
    <row r="208" spans="1:8" x14ac:dyDescent="0.25">
      <c r="A208" s="1"/>
      <c r="B208" s="76"/>
      <c r="C208"/>
      <c r="D208"/>
      <c r="E208"/>
      <c r="F208"/>
      <c r="G208"/>
      <c r="H208"/>
    </row>
    <row r="209" spans="1:8" x14ac:dyDescent="0.25">
      <c r="A209" s="1"/>
      <c r="B209" s="76"/>
      <c r="C209"/>
      <c r="D209"/>
      <c r="E209"/>
      <c r="F209"/>
      <c r="G209"/>
      <c r="H209"/>
    </row>
    <row r="210" spans="1:8" x14ac:dyDescent="0.25">
      <c r="A210" s="1"/>
      <c r="B210" s="76"/>
      <c r="C210"/>
      <c r="D210"/>
      <c r="E210"/>
      <c r="F210"/>
      <c r="G210"/>
      <c r="H210"/>
    </row>
    <row r="211" spans="1:8" x14ac:dyDescent="0.25">
      <c r="A211" s="1"/>
      <c r="B211" s="76"/>
      <c r="C211"/>
      <c r="D211"/>
      <c r="E211"/>
      <c r="F211"/>
      <c r="G211"/>
      <c r="H211"/>
    </row>
    <row r="212" spans="1:8" x14ac:dyDescent="0.25">
      <c r="A212" s="1"/>
      <c r="B212" s="76"/>
      <c r="C212"/>
      <c r="D212"/>
      <c r="E212"/>
      <c r="F212"/>
      <c r="G212"/>
      <c r="H212"/>
    </row>
    <row r="213" spans="1:8" x14ac:dyDescent="0.25">
      <c r="A213" s="1"/>
      <c r="B213" s="76"/>
      <c r="C213"/>
      <c r="D213"/>
      <c r="E213"/>
      <c r="F213"/>
      <c r="G213"/>
      <c r="H213"/>
    </row>
    <row r="214" spans="1:8" x14ac:dyDescent="0.25">
      <c r="A214" s="1"/>
      <c r="B214" s="76"/>
      <c r="C214"/>
      <c r="D214"/>
      <c r="E214"/>
      <c r="F214"/>
      <c r="G214"/>
      <c r="H214"/>
    </row>
    <row r="215" spans="1:8" x14ac:dyDescent="0.25">
      <c r="A215" s="1"/>
      <c r="B215" s="76"/>
      <c r="C215"/>
      <c r="D215"/>
      <c r="E215"/>
      <c r="F215"/>
      <c r="G215"/>
      <c r="H215"/>
    </row>
    <row r="216" spans="1:8" x14ac:dyDescent="0.25">
      <c r="A216" s="1"/>
      <c r="B216" s="76"/>
      <c r="C216"/>
      <c r="D216"/>
      <c r="E216"/>
      <c r="F216"/>
      <c r="G216"/>
      <c r="H216"/>
    </row>
    <row r="217" spans="1:8" x14ac:dyDescent="0.25">
      <c r="A217" s="1"/>
      <c r="B217" s="76"/>
      <c r="C217"/>
      <c r="D217"/>
      <c r="E217"/>
      <c r="F217"/>
      <c r="G217"/>
      <c r="H217"/>
    </row>
    <row r="218" spans="1:8" x14ac:dyDescent="0.25">
      <c r="A218" s="1"/>
      <c r="B218" s="76"/>
      <c r="C218"/>
      <c r="D218"/>
      <c r="E218"/>
      <c r="F218"/>
      <c r="G218"/>
      <c r="H218"/>
    </row>
    <row r="219" spans="1:8" x14ac:dyDescent="0.25">
      <c r="A219" s="1"/>
      <c r="B219" s="76"/>
      <c r="C219"/>
      <c r="D219"/>
      <c r="E219"/>
      <c r="F219"/>
      <c r="G219"/>
      <c r="H219"/>
    </row>
    <row r="220" spans="1:8" x14ac:dyDescent="0.25">
      <c r="A220" s="1"/>
      <c r="B220" s="76"/>
      <c r="C220"/>
      <c r="D220"/>
      <c r="E220"/>
      <c r="F220"/>
      <c r="G220"/>
      <c r="H220"/>
    </row>
    <row r="221" spans="1:8" x14ac:dyDescent="0.25">
      <c r="A221" s="1"/>
      <c r="B221" s="76"/>
      <c r="C221"/>
      <c r="D221"/>
      <c r="E221"/>
      <c r="F221"/>
      <c r="G221"/>
      <c r="H221"/>
    </row>
    <row r="222" spans="1:8" x14ac:dyDescent="0.25">
      <c r="A222" s="1"/>
      <c r="B222" s="76"/>
      <c r="C222"/>
      <c r="D222"/>
      <c r="E222"/>
      <c r="F222"/>
      <c r="G222"/>
      <c r="H222"/>
    </row>
    <row r="223" spans="1:8" x14ac:dyDescent="0.25">
      <c r="A223" s="1"/>
      <c r="B223" s="76"/>
      <c r="C223"/>
      <c r="D223"/>
      <c r="E223"/>
      <c r="F223"/>
      <c r="G223"/>
      <c r="H223"/>
    </row>
    <row r="224" spans="1:8" x14ac:dyDescent="0.25">
      <c r="A224" s="1"/>
      <c r="B224" s="76"/>
      <c r="C224"/>
      <c r="D224"/>
      <c r="E224"/>
      <c r="F224"/>
      <c r="G224"/>
      <c r="H224"/>
    </row>
    <row r="225" spans="1:8" x14ac:dyDescent="0.25">
      <c r="A225" s="1"/>
      <c r="B225" s="76"/>
      <c r="C225"/>
      <c r="D225"/>
      <c r="E225"/>
      <c r="F225"/>
      <c r="G225"/>
      <c r="H225"/>
    </row>
    <row r="226" spans="1:8" x14ac:dyDescent="0.25">
      <c r="A226" s="1"/>
      <c r="B226" s="76"/>
      <c r="C226"/>
      <c r="D226"/>
      <c r="E226"/>
      <c r="F226"/>
      <c r="G226"/>
      <c r="H226"/>
    </row>
    <row r="227" spans="1:8" x14ac:dyDescent="0.25">
      <c r="A227" s="1"/>
      <c r="B227" s="76"/>
      <c r="C227"/>
      <c r="D227"/>
      <c r="E227"/>
      <c r="F227"/>
      <c r="G227"/>
      <c r="H227"/>
    </row>
    <row r="228" spans="1:8" x14ac:dyDescent="0.25">
      <c r="A228" s="1"/>
      <c r="B228" s="76"/>
      <c r="C228"/>
      <c r="D228"/>
      <c r="E228"/>
      <c r="F228"/>
      <c r="G228"/>
      <c r="H228"/>
    </row>
    <row r="229" spans="1:8" x14ac:dyDescent="0.25">
      <c r="A229" s="1"/>
      <c r="B229" s="76"/>
      <c r="C229"/>
      <c r="D229"/>
      <c r="E229"/>
      <c r="F229"/>
      <c r="G229"/>
      <c r="H229"/>
    </row>
    <row r="230" spans="1:8" x14ac:dyDescent="0.25">
      <c r="A230" s="1"/>
      <c r="B230" s="76"/>
      <c r="C230"/>
      <c r="D230"/>
      <c r="E230"/>
      <c r="F230"/>
      <c r="G230"/>
      <c r="H230"/>
    </row>
    <row r="231" spans="1:8" x14ac:dyDescent="0.25">
      <c r="A231" s="1"/>
      <c r="B231" s="76"/>
      <c r="C231"/>
      <c r="D231"/>
      <c r="E231"/>
      <c r="F231"/>
      <c r="G231"/>
      <c r="H231"/>
    </row>
    <row r="232" spans="1:8" x14ac:dyDescent="0.25">
      <c r="A232" s="1"/>
      <c r="B232" s="76"/>
      <c r="C232"/>
      <c r="D232"/>
      <c r="E232"/>
      <c r="F232"/>
      <c r="G232"/>
      <c r="H232"/>
    </row>
    <row r="233" spans="1:8" x14ac:dyDescent="0.25">
      <c r="A233" s="1"/>
      <c r="B233" s="76"/>
      <c r="C233"/>
      <c r="D233"/>
      <c r="E233"/>
      <c r="F233"/>
      <c r="G233"/>
      <c r="H233"/>
    </row>
    <row r="234" spans="1:8" x14ac:dyDescent="0.25">
      <c r="A234" s="1"/>
      <c r="B234" s="76"/>
      <c r="C234"/>
      <c r="D234"/>
      <c r="E234"/>
      <c r="F234"/>
      <c r="G234"/>
      <c r="H234"/>
    </row>
    <row r="235" spans="1:8" x14ac:dyDescent="0.25">
      <c r="A235" s="1"/>
      <c r="B235" s="76"/>
      <c r="C235"/>
      <c r="D235"/>
      <c r="E235"/>
      <c r="F235"/>
      <c r="G235"/>
      <c r="H235"/>
    </row>
    <row r="236" spans="1:8" x14ac:dyDescent="0.25">
      <c r="A236" s="1"/>
      <c r="B236" s="76"/>
      <c r="C236"/>
      <c r="D236"/>
      <c r="E236"/>
      <c r="F236"/>
      <c r="G236"/>
      <c r="H236"/>
    </row>
    <row r="237" spans="1:8" x14ac:dyDescent="0.25">
      <c r="A237" s="1"/>
      <c r="B237" s="76"/>
      <c r="C237"/>
      <c r="D237"/>
      <c r="E237"/>
      <c r="F237"/>
      <c r="G237"/>
      <c r="H237"/>
    </row>
    <row r="238" spans="1:8" x14ac:dyDescent="0.25">
      <c r="A238" s="1"/>
      <c r="B238" s="76"/>
      <c r="C238"/>
      <c r="D238"/>
      <c r="E238"/>
      <c r="F238"/>
      <c r="G238"/>
      <c r="H238"/>
    </row>
    <row r="239" spans="1:8" x14ac:dyDescent="0.25">
      <c r="A239" s="1"/>
      <c r="B239" s="76"/>
      <c r="C239"/>
      <c r="D239"/>
      <c r="E239"/>
      <c r="F239"/>
      <c r="G239"/>
      <c r="H239"/>
    </row>
    <row r="240" spans="1:8" x14ac:dyDescent="0.25">
      <c r="A240" s="1"/>
      <c r="B240" s="76"/>
      <c r="C240"/>
      <c r="D240"/>
      <c r="E240"/>
      <c r="F240"/>
      <c r="G240"/>
      <c r="H240"/>
    </row>
    <row r="241" spans="1:8" x14ac:dyDescent="0.25">
      <c r="A241" s="1"/>
      <c r="B241" s="76"/>
      <c r="C241"/>
      <c r="D241"/>
      <c r="E241"/>
      <c r="F241"/>
      <c r="G241"/>
      <c r="H241"/>
    </row>
    <row r="242" spans="1:8" x14ac:dyDescent="0.25">
      <c r="A242" s="1"/>
      <c r="B242" s="76"/>
      <c r="C242"/>
      <c r="D242"/>
      <c r="E242"/>
      <c r="F242"/>
      <c r="G242"/>
      <c r="H242"/>
    </row>
    <row r="243" spans="1:8" x14ac:dyDescent="0.25">
      <c r="A243" s="1"/>
      <c r="B243" s="76"/>
      <c r="C243"/>
      <c r="D243"/>
      <c r="E243"/>
      <c r="F243"/>
      <c r="G243"/>
      <c r="H243"/>
    </row>
    <row r="244" spans="1:8" x14ac:dyDescent="0.25">
      <c r="A244" s="1"/>
      <c r="B244" s="76"/>
      <c r="C244"/>
      <c r="D244"/>
      <c r="E244"/>
      <c r="F244"/>
      <c r="G244"/>
      <c r="H244"/>
    </row>
    <row r="245" spans="1:8" x14ac:dyDescent="0.25">
      <c r="A245" s="1"/>
      <c r="B245" s="76"/>
      <c r="C245"/>
      <c r="D245"/>
      <c r="E245"/>
      <c r="F245"/>
      <c r="G245"/>
      <c r="H245"/>
    </row>
    <row r="246" spans="1:8" x14ac:dyDescent="0.25">
      <c r="A246" s="1"/>
      <c r="B246" s="76"/>
      <c r="C246"/>
      <c r="D246"/>
      <c r="E246"/>
      <c r="F246"/>
      <c r="G246"/>
      <c r="H246"/>
    </row>
    <row r="247" spans="1:8" x14ac:dyDescent="0.25">
      <c r="A247" s="1"/>
      <c r="B247" s="76"/>
      <c r="C247"/>
      <c r="D247"/>
      <c r="E247"/>
      <c r="F247"/>
      <c r="G247"/>
      <c r="H247"/>
    </row>
    <row r="248" spans="1:8" x14ac:dyDescent="0.25">
      <c r="A248" s="1"/>
      <c r="B248" s="76"/>
      <c r="C248"/>
      <c r="D248"/>
      <c r="E248"/>
      <c r="F248"/>
      <c r="G248"/>
      <c r="H248"/>
    </row>
    <row r="249" spans="1:8" x14ac:dyDescent="0.25">
      <c r="A249" s="1"/>
      <c r="B249" s="76"/>
      <c r="C249"/>
      <c r="D249"/>
      <c r="E249"/>
      <c r="F249"/>
      <c r="G249"/>
      <c r="H249"/>
    </row>
    <row r="250" spans="1:8" x14ac:dyDescent="0.25">
      <c r="A250" s="1"/>
      <c r="B250" s="76"/>
      <c r="C250"/>
      <c r="D250"/>
      <c r="E250"/>
      <c r="F250"/>
      <c r="G250"/>
      <c r="H250"/>
    </row>
    <row r="251" spans="1:8" x14ac:dyDescent="0.25">
      <c r="A251" s="1"/>
      <c r="B251" s="76"/>
      <c r="C251"/>
      <c r="D251"/>
      <c r="E251"/>
      <c r="F251"/>
      <c r="G251"/>
      <c r="H251"/>
    </row>
    <row r="252" spans="1:8" x14ac:dyDescent="0.25">
      <c r="A252" s="1"/>
      <c r="B252" s="76"/>
      <c r="C252"/>
      <c r="D252"/>
      <c r="E252"/>
      <c r="F252"/>
      <c r="G252"/>
      <c r="H252"/>
    </row>
    <row r="253" spans="1:8" x14ac:dyDescent="0.25">
      <c r="A253" s="1"/>
      <c r="B253" s="76"/>
      <c r="C253"/>
      <c r="D253"/>
      <c r="E253"/>
      <c r="F253"/>
      <c r="G253"/>
      <c r="H253"/>
    </row>
    <row r="254" spans="1:8" x14ac:dyDescent="0.25">
      <c r="A254" s="1"/>
      <c r="B254" s="76"/>
      <c r="C254"/>
      <c r="D254"/>
      <c r="E254"/>
      <c r="F254"/>
      <c r="G254"/>
      <c r="H254"/>
    </row>
    <row r="255" spans="1:8" x14ac:dyDescent="0.25">
      <c r="A255" s="1"/>
      <c r="B255" s="76"/>
      <c r="C255"/>
      <c r="D255"/>
      <c r="E255"/>
      <c r="F255"/>
      <c r="G255"/>
      <c r="H255"/>
    </row>
    <row r="256" spans="1:8" x14ac:dyDescent="0.25">
      <c r="A256" s="1"/>
      <c r="B256" s="76"/>
      <c r="C256"/>
      <c r="D256"/>
      <c r="E256"/>
      <c r="F256"/>
      <c r="G256"/>
      <c r="H256"/>
    </row>
    <row r="257" spans="1:8" x14ac:dyDescent="0.25">
      <c r="A257" s="1"/>
      <c r="B257" s="76"/>
      <c r="C257"/>
      <c r="D257"/>
      <c r="E257"/>
      <c r="F257"/>
      <c r="G257"/>
      <c r="H257"/>
    </row>
    <row r="258" spans="1:8" x14ac:dyDescent="0.25">
      <c r="A258" s="1"/>
      <c r="B258" s="76"/>
      <c r="C258"/>
      <c r="D258"/>
      <c r="E258"/>
      <c r="F258"/>
      <c r="G258"/>
      <c r="H258"/>
    </row>
    <row r="259" spans="1:8" x14ac:dyDescent="0.25">
      <c r="A259" s="1"/>
      <c r="B259" s="76"/>
      <c r="C259"/>
      <c r="D259"/>
      <c r="E259"/>
      <c r="F259"/>
      <c r="G259"/>
      <c r="H259"/>
    </row>
    <row r="260" spans="1:8" x14ac:dyDescent="0.25">
      <c r="A260" s="1"/>
      <c r="B260" s="76"/>
      <c r="C260"/>
      <c r="D260"/>
      <c r="E260"/>
      <c r="F260"/>
      <c r="G260"/>
      <c r="H260"/>
    </row>
    <row r="261" spans="1:8" x14ac:dyDescent="0.25">
      <c r="A261" s="1"/>
      <c r="B261" s="76"/>
      <c r="C261"/>
      <c r="D261"/>
      <c r="E261"/>
      <c r="F261"/>
      <c r="G261"/>
      <c r="H261"/>
    </row>
    <row r="262" spans="1:8" x14ac:dyDescent="0.25">
      <c r="A262" s="1"/>
      <c r="B262" s="76"/>
      <c r="C262"/>
      <c r="D262"/>
      <c r="E262"/>
      <c r="F262"/>
      <c r="G262"/>
      <c r="H262"/>
    </row>
    <row r="263" spans="1:8" x14ac:dyDescent="0.25">
      <c r="A263" s="1"/>
      <c r="B263" s="76"/>
      <c r="C263"/>
      <c r="D263"/>
      <c r="E263"/>
      <c r="F263"/>
      <c r="G263"/>
      <c r="H263"/>
    </row>
    <row r="264" spans="1:8" x14ac:dyDescent="0.25">
      <c r="A264" s="1"/>
      <c r="B264" s="76"/>
      <c r="C264"/>
      <c r="D264"/>
      <c r="E264"/>
      <c r="F264"/>
      <c r="G264"/>
      <c r="H264"/>
    </row>
    <row r="265" spans="1:8" x14ac:dyDescent="0.25">
      <c r="A265" s="1"/>
      <c r="B265" s="76"/>
      <c r="C265"/>
      <c r="D265"/>
      <c r="E265"/>
      <c r="F265"/>
      <c r="G265"/>
      <c r="H265"/>
    </row>
    <row r="266" spans="1:8" x14ac:dyDescent="0.25">
      <c r="A266" s="1"/>
      <c r="B266" s="76"/>
      <c r="C266"/>
      <c r="D266"/>
      <c r="E266"/>
      <c r="F266"/>
      <c r="G266"/>
      <c r="H266"/>
    </row>
    <row r="267" spans="1:8" x14ac:dyDescent="0.25">
      <c r="A267" s="1"/>
      <c r="B267" s="76"/>
      <c r="C267"/>
      <c r="D267"/>
      <c r="E267"/>
      <c r="F267"/>
      <c r="G267"/>
      <c r="H267"/>
    </row>
    <row r="268" spans="1:8" x14ac:dyDescent="0.25">
      <c r="A268" s="1"/>
      <c r="B268" s="76"/>
      <c r="C268"/>
      <c r="D268"/>
      <c r="E268"/>
      <c r="F268"/>
      <c r="G268"/>
      <c r="H268"/>
    </row>
    <row r="269" spans="1:8" x14ac:dyDescent="0.25">
      <c r="A269" s="1"/>
      <c r="B269" s="76"/>
      <c r="C269"/>
      <c r="D269"/>
      <c r="E269"/>
      <c r="F269"/>
      <c r="G269"/>
      <c r="H269"/>
    </row>
    <row r="270" spans="1:8" x14ac:dyDescent="0.25">
      <c r="A270" s="1"/>
      <c r="B270" s="76"/>
      <c r="C270"/>
      <c r="D270"/>
      <c r="E270"/>
      <c r="F270"/>
      <c r="G270"/>
      <c r="H270"/>
    </row>
    <row r="271" spans="1:8" x14ac:dyDescent="0.25">
      <c r="A271" s="1"/>
      <c r="B271" s="76"/>
      <c r="C271"/>
      <c r="D271"/>
      <c r="E271"/>
      <c r="F271"/>
      <c r="G271"/>
      <c r="H271"/>
    </row>
    <row r="272" spans="1:8" x14ac:dyDescent="0.25">
      <c r="A272" s="1"/>
      <c r="B272" s="76"/>
      <c r="C272"/>
      <c r="D272"/>
      <c r="E272"/>
      <c r="F272"/>
      <c r="G272"/>
      <c r="H272"/>
    </row>
    <row r="273" spans="1:8" x14ac:dyDescent="0.25">
      <c r="A273" s="1"/>
      <c r="B273" s="76"/>
      <c r="C273"/>
      <c r="D273"/>
      <c r="E273"/>
      <c r="F273"/>
      <c r="G273"/>
      <c r="H273"/>
    </row>
    <row r="274" spans="1:8" x14ac:dyDescent="0.25">
      <c r="A274" s="1"/>
      <c r="B274" s="76"/>
      <c r="C274"/>
      <c r="D274"/>
      <c r="E274"/>
      <c r="F274"/>
      <c r="G274"/>
      <c r="H274"/>
    </row>
    <row r="275" spans="1:8" x14ac:dyDescent="0.25">
      <c r="A275" s="1"/>
      <c r="B275" s="76"/>
      <c r="C275"/>
      <c r="D275"/>
      <c r="E275"/>
      <c r="F275"/>
      <c r="G275"/>
      <c r="H275"/>
    </row>
    <row r="276" spans="1:8" x14ac:dyDescent="0.25">
      <c r="A276" s="1"/>
      <c r="B276" s="76"/>
      <c r="C276"/>
      <c r="D276"/>
      <c r="E276"/>
      <c r="F276"/>
      <c r="G276"/>
      <c r="H276"/>
    </row>
    <row r="277" spans="1:8" x14ac:dyDescent="0.25">
      <c r="A277" s="1"/>
      <c r="B277" s="76"/>
      <c r="C277"/>
      <c r="D277"/>
      <c r="E277"/>
      <c r="F277"/>
      <c r="G277"/>
      <c r="H277"/>
    </row>
    <row r="278" spans="1:8" x14ac:dyDescent="0.25">
      <c r="A278" s="1"/>
      <c r="B278" s="76"/>
      <c r="C278"/>
      <c r="D278"/>
      <c r="E278"/>
      <c r="F278"/>
      <c r="G278"/>
      <c r="H278"/>
    </row>
    <row r="279" spans="1:8" x14ac:dyDescent="0.25">
      <c r="A279" s="1"/>
      <c r="B279" s="76"/>
      <c r="C279"/>
      <c r="D279"/>
      <c r="E279"/>
      <c r="F279"/>
      <c r="G279"/>
      <c r="H279"/>
    </row>
    <row r="280" spans="1:8" x14ac:dyDescent="0.25">
      <c r="A280" s="1"/>
      <c r="B280" s="76"/>
      <c r="C280"/>
      <c r="D280"/>
      <c r="E280"/>
      <c r="F280"/>
      <c r="G280"/>
      <c r="H280"/>
    </row>
    <row r="281" spans="1:8" x14ac:dyDescent="0.25">
      <c r="A281" s="1"/>
      <c r="B281" s="76"/>
      <c r="C281"/>
      <c r="D281"/>
      <c r="E281"/>
      <c r="F281"/>
      <c r="G281"/>
      <c r="H281"/>
    </row>
    <row r="282" spans="1:8" x14ac:dyDescent="0.25">
      <c r="A282" s="1"/>
      <c r="B282" s="76"/>
      <c r="C282"/>
      <c r="D282"/>
      <c r="E282"/>
      <c r="F282"/>
      <c r="G282"/>
      <c r="H282"/>
    </row>
    <row r="283" spans="1:8" x14ac:dyDescent="0.25">
      <c r="A283" s="1"/>
      <c r="B283" s="76"/>
      <c r="C283"/>
      <c r="D283"/>
      <c r="E283"/>
      <c r="F283"/>
      <c r="G283"/>
      <c r="H283"/>
    </row>
    <row r="284" spans="1:8" x14ac:dyDescent="0.25">
      <c r="A284" s="1"/>
      <c r="B284" s="76"/>
      <c r="C284"/>
      <c r="D284"/>
      <c r="E284"/>
      <c r="F284"/>
      <c r="G284"/>
      <c r="H284"/>
    </row>
    <row r="285" spans="1:8" x14ac:dyDescent="0.25">
      <c r="A285" s="1"/>
      <c r="B285" s="76"/>
      <c r="C285"/>
      <c r="D285"/>
      <c r="E285"/>
      <c r="F285"/>
      <c r="G285"/>
      <c r="H285"/>
    </row>
    <row r="286" spans="1:8" x14ac:dyDescent="0.25">
      <c r="A286" s="1"/>
      <c r="B286" s="76"/>
      <c r="C286"/>
      <c r="D286"/>
      <c r="E286"/>
      <c r="F286"/>
      <c r="G286"/>
      <c r="H286"/>
    </row>
    <row r="287" spans="1:8" x14ac:dyDescent="0.25">
      <c r="A287" s="1"/>
      <c r="B287" s="76"/>
      <c r="C287"/>
      <c r="D287"/>
      <c r="E287"/>
      <c r="F287"/>
      <c r="G287"/>
      <c r="H287"/>
    </row>
    <row r="288" spans="1:8" x14ac:dyDescent="0.25">
      <c r="A288" s="1"/>
      <c r="B288" s="76"/>
      <c r="C288"/>
      <c r="D288"/>
      <c r="E288"/>
      <c r="F288"/>
      <c r="G288"/>
      <c r="H288"/>
    </row>
    <row r="289" spans="1:8" x14ac:dyDescent="0.25">
      <c r="A289" s="1"/>
      <c r="B289" s="76"/>
      <c r="C289"/>
      <c r="D289"/>
      <c r="E289"/>
      <c r="F289"/>
      <c r="G289"/>
      <c r="H289"/>
    </row>
    <row r="290" spans="1:8" x14ac:dyDescent="0.25">
      <c r="A290" s="1"/>
      <c r="B290" s="76"/>
      <c r="C290"/>
      <c r="D290"/>
      <c r="E290"/>
      <c r="F290"/>
      <c r="G290"/>
      <c r="H290"/>
    </row>
    <row r="291" spans="1:8" x14ac:dyDescent="0.25">
      <c r="A291" s="1"/>
      <c r="B291" s="76"/>
      <c r="C291"/>
      <c r="D291"/>
      <c r="E291"/>
      <c r="F291"/>
      <c r="G291"/>
      <c r="H291"/>
    </row>
    <row r="292" spans="1:8" x14ac:dyDescent="0.25">
      <c r="A292" s="1"/>
      <c r="B292" s="76"/>
      <c r="C292"/>
      <c r="D292"/>
      <c r="E292"/>
      <c r="F292"/>
      <c r="G292"/>
      <c r="H292"/>
    </row>
    <row r="293" spans="1:8" x14ac:dyDescent="0.25">
      <c r="A293" s="1"/>
      <c r="B293" s="76"/>
      <c r="C293"/>
      <c r="D293"/>
      <c r="E293"/>
      <c r="F293"/>
      <c r="G293"/>
      <c r="H293"/>
    </row>
    <row r="294" spans="1:8" x14ac:dyDescent="0.25">
      <c r="A294" s="1"/>
      <c r="B294" s="76"/>
      <c r="C294"/>
      <c r="D294"/>
      <c r="E294"/>
      <c r="F294"/>
      <c r="G294"/>
      <c r="H294"/>
    </row>
    <row r="295" spans="1:8" x14ac:dyDescent="0.25">
      <c r="A295" s="1"/>
      <c r="B295" s="76"/>
      <c r="C295"/>
      <c r="D295"/>
      <c r="E295"/>
      <c r="F295"/>
      <c r="G295"/>
      <c r="H295"/>
    </row>
    <row r="296" spans="1:8" x14ac:dyDescent="0.25">
      <c r="A296" s="1"/>
      <c r="B296" s="76"/>
      <c r="C296"/>
      <c r="D296"/>
      <c r="E296"/>
      <c r="F296"/>
      <c r="G296"/>
      <c r="H296"/>
    </row>
    <row r="297" spans="1:8" x14ac:dyDescent="0.25">
      <c r="A297" s="1"/>
      <c r="B297" s="76"/>
      <c r="C297"/>
      <c r="D297"/>
      <c r="E297"/>
      <c r="F297"/>
      <c r="G297"/>
      <c r="H297"/>
    </row>
    <row r="298" spans="1:8" x14ac:dyDescent="0.25">
      <c r="A298" s="1"/>
      <c r="B298" s="76"/>
      <c r="C298"/>
      <c r="D298"/>
      <c r="E298"/>
      <c r="F298"/>
      <c r="G298"/>
      <c r="H298"/>
    </row>
    <row r="299" spans="1:8" x14ac:dyDescent="0.25">
      <c r="A299" s="1"/>
      <c r="B299" s="76"/>
      <c r="C299"/>
      <c r="D299"/>
      <c r="E299"/>
      <c r="F299"/>
      <c r="G299"/>
      <c r="H299"/>
    </row>
    <row r="300" spans="1:8" x14ac:dyDescent="0.25">
      <c r="A300" s="1"/>
      <c r="B300" s="76"/>
      <c r="C300"/>
      <c r="D300"/>
      <c r="E300"/>
      <c r="F300"/>
      <c r="G300"/>
      <c r="H300"/>
    </row>
    <row r="301" spans="1:8" x14ac:dyDescent="0.25">
      <c r="A301" s="1"/>
      <c r="B301" s="76"/>
      <c r="C301"/>
      <c r="D301"/>
      <c r="E301"/>
      <c r="F301"/>
      <c r="G301"/>
      <c r="H301"/>
    </row>
    <row r="302" spans="1:8" x14ac:dyDescent="0.25">
      <c r="A302" s="1"/>
      <c r="B302" s="76"/>
      <c r="C302"/>
      <c r="D302"/>
      <c r="E302"/>
      <c r="F302"/>
      <c r="G302"/>
      <c r="H302"/>
    </row>
    <row r="303" spans="1:8" x14ac:dyDescent="0.25">
      <c r="A303" s="1"/>
      <c r="B303" s="76"/>
      <c r="C303"/>
      <c r="D303"/>
      <c r="E303"/>
      <c r="F303"/>
      <c r="G303"/>
      <c r="H303"/>
    </row>
    <row r="304" spans="1:8" x14ac:dyDescent="0.25">
      <c r="A304" s="1"/>
      <c r="B304" s="76"/>
      <c r="C304"/>
      <c r="D304"/>
      <c r="E304"/>
      <c r="F304"/>
      <c r="G304"/>
      <c r="H304"/>
    </row>
    <row r="305" spans="1:8" x14ac:dyDescent="0.25">
      <c r="A305" s="1"/>
      <c r="B305" s="76"/>
      <c r="C305"/>
      <c r="D305"/>
      <c r="E305"/>
      <c r="F305"/>
      <c r="G305"/>
      <c r="H305"/>
    </row>
    <row r="306" spans="1:8" x14ac:dyDescent="0.25">
      <c r="A306" s="1"/>
      <c r="B306" s="76"/>
      <c r="C306"/>
      <c r="D306"/>
      <c r="E306"/>
      <c r="F306"/>
      <c r="G306"/>
      <c r="H306"/>
    </row>
    <row r="307" spans="1:8" x14ac:dyDescent="0.25">
      <c r="A307" s="1"/>
      <c r="B307" s="76"/>
      <c r="C307"/>
      <c r="D307"/>
      <c r="E307"/>
      <c r="F307"/>
      <c r="G307"/>
      <c r="H307"/>
    </row>
    <row r="308" spans="1:8" x14ac:dyDescent="0.25">
      <c r="A308" s="1"/>
      <c r="B308" s="76"/>
      <c r="C308"/>
      <c r="D308"/>
      <c r="E308"/>
      <c r="F308"/>
      <c r="G308"/>
      <c r="H308"/>
    </row>
    <row r="309" spans="1:8" x14ac:dyDescent="0.25">
      <c r="A309" s="1"/>
      <c r="B309" s="76"/>
      <c r="C309"/>
      <c r="D309"/>
      <c r="E309"/>
      <c r="F309"/>
      <c r="G309"/>
      <c r="H309"/>
    </row>
    <row r="310" spans="1:8" x14ac:dyDescent="0.25">
      <c r="A310" s="1"/>
      <c r="B310" s="76"/>
      <c r="C310"/>
      <c r="D310"/>
      <c r="E310"/>
      <c r="F310"/>
      <c r="G310"/>
      <c r="H310"/>
    </row>
    <row r="311" spans="1:8" x14ac:dyDescent="0.25">
      <c r="A311" s="1"/>
      <c r="B311" s="76"/>
      <c r="C311"/>
      <c r="D311"/>
      <c r="E311"/>
      <c r="F311"/>
      <c r="G311"/>
      <c r="H311"/>
    </row>
    <row r="312" spans="1:8" x14ac:dyDescent="0.25">
      <c r="A312" s="1"/>
      <c r="B312" s="76"/>
      <c r="C312"/>
      <c r="D312"/>
      <c r="E312"/>
      <c r="F312"/>
      <c r="G312"/>
      <c r="H312"/>
    </row>
    <row r="313" spans="1:8" x14ac:dyDescent="0.25">
      <c r="A313" s="1"/>
      <c r="B313" s="76"/>
      <c r="C313"/>
      <c r="D313"/>
      <c r="E313"/>
      <c r="F313"/>
      <c r="G313"/>
      <c r="H313"/>
    </row>
    <row r="314" spans="1:8" x14ac:dyDescent="0.25">
      <c r="A314" s="1"/>
      <c r="B314" s="76"/>
      <c r="C314"/>
      <c r="D314"/>
      <c r="E314"/>
      <c r="F314"/>
      <c r="G314"/>
      <c r="H314"/>
    </row>
    <row r="315" spans="1:8" x14ac:dyDescent="0.25">
      <c r="A315" s="1"/>
      <c r="B315" s="76"/>
      <c r="C315"/>
      <c r="D315"/>
      <c r="E315"/>
      <c r="F315"/>
      <c r="G315"/>
      <c r="H315"/>
    </row>
    <row r="316" spans="1:8" x14ac:dyDescent="0.25">
      <c r="A316" s="1"/>
      <c r="B316" s="76"/>
      <c r="C316"/>
      <c r="D316"/>
      <c r="E316"/>
      <c r="F316"/>
      <c r="G316"/>
      <c r="H316"/>
    </row>
    <row r="317" spans="1:8" x14ac:dyDescent="0.25">
      <c r="A317" s="1"/>
      <c r="B317" s="76"/>
      <c r="C317"/>
      <c r="D317"/>
      <c r="E317"/>
      <c r="F317"/>
      <c r="G317"/>
      <c r="H317"/>
    </row>
    <row r="318" spans="1:8" x14ac:dyDescent="0.25">
      <c r="A318" s="1"/>
      <c r="B318" s="76"/>
      <c r="C318"/>
      <c r="D318"/>
      <c r="E318"/>
      <c r="F318"/>
      <c r="G318"/>
      <c r="H318"/>
    </row>
    <row r="319" spans="1:8" x14ac:dyDescent="0.25">
      <c r="A319" s="1"/>
      <c r="B319" s="76"/>
      <c r="C319"/>
      <c r="D319"/>
      <c r="E319"/>
      <c r="F319"/>
      <c r="G319"/>
      <c r="H319"/>
    </row>
    <row r="320" spans="1:8" x14ac:dyDescent="0.25">
      <c r="A320" s="1"/>
      <c r="B320" s="76"/>
      <c r="C320"/>
      <c r="D320"/>
      <c r="E320"/>
      <c r="F320"/>
      <c r="G320"/>
      <c r="H320"/>
    </row>
    <row r="321" spans="1:8" x14ac:dyDescent="0.25">
      <c r="A321" s="1"/>
      <c r="B321" s="76"/>
      <c r="C321"/>
      <c r="D321"/>
      <c r="E321"/>
      <c r="F321"/>
      <c r="G321"/>
      <c r="H321"/>
    </row>
    <row r="322" spans="1:8" x14ac:dyDescent="0.25">
      <c r="A322" s="1"/>
      <c r="B322" s="76"/>
      <c r="C322"/>
      <c r="D322"/>
      <c r="E322"/>
      <c r="F322"/>
      <c r="G322"/>
      <c r="H322"/>
    </row>
    <row r="323" spans="1:8" x14ac:dyDescent="0.25">
      <c r="A323" s="1"/>
      <c r="B323" s="76"/>
      <c r="C323"/>
      <c r="D323"/>
      <c r="E323"/>
      <c r="F323"/>
      <c r="G323"/>
      <c r="H323"/>
    </row>
    <row r="324" spans="1:8" x14ac:dyDescent="0.25">
      <c r="A324" s="1"/>
      <c r="B324" s="76"/>
      <c r="C324"/>
      <c r="D324"/>
      <c r="E324"/>
      <c r="F324"/>
      <c r="G324"/>
      <c r="H324"/>
    </row>
    <row r="325" spans="1:8" x14ac:dyDescent="0.25">
      <c r="A325" s="1"/>
      <c r="B325" s="76"/>
      <c r="C325"/>
      <c r="D325"/>
      <c r="E325"/>
      <c r="F325"/>
      <c r="G325"/>
      <c r="H325"/>
    </row>
    <row r="326" spans="1:8" x14ac:dyDescent="0.25">
      <c r="A326" s="1"/>
      <c r="B326" s="76"/>
      <c r="C326"/>
      <c r="D326"/>
      <c r="E326"/>
      <c r="F326"/>
      <c r="G326"/>
      <c r="H326"/>
    </row>
    <row r="327" spans="1:8" x14ac:dyDescent="0.25">
      <c r="A327" s="1"/>
      <c r="B327" s="76"/>
      <c r="C327"/>
      <c r="D327"/>
      <c r="E327"/>
      <c r="F327"/>
      <c r="G327"/>
      <c r="H327"/>
    </row>
    <row r="328" spans="1:8" x14ac:dyDescent="0.25">
      <c r="A328" s="1"/>
      <c r="B328" s="76"/>
      <c r="C328"/>
      <c r="D328"/>
      <c r="E328"/>
      <c r="F328"/>
      <c r="G328"/>
      <c r="H328"/>
    </row>
    <row r="329" spans="1:8" x14ac:dyDescent="0.25">
      <c r="A329" s="1"/>
      <c r="B329" s="76"/>
      <c r="C329"/>
      <c r="D329"/>
      <c r="E329"/>
      <c r="F329"/>
      <c r="G329"/>
      <c r="H329"/>
    </row>
    <row r="330" spans="1:8" x14ac:dyDescent="0.25">
      <c r="A330" s="1"/>
      <c r="B330" s="76"/>
      <c r="C330"/>
      <c r="D330"/>
      <c r="E330"/>
      <c r="F330"/>
      <c r="G330"/>
      <c r="H330"/>
    </row>
    <row r="331" spans="1:8" x14ac:dyDescent="0.25">
      <c r="A331" s="1"/>
      <c r="B331" s="76"/>
      <c r="C331"/>
      <c r="D331"/>
      <c r="E331"/>
      <c r="F331"/>
      <c r="G331"/>
      <c r="H331"/>
    </row>
    <row r="332" spans="1:8" x14ac:dyDescent="0.25">
      <c r="A332" s="1"/>
      <c r="B332" s="76"/>
      <c r="C332"/>
      <c r="D332"/>
      <c r="E332"/>
      <c r="F332"/>
      <c r="G332"/>
      <c r="H332"/>
    </row>
    <row r="333" spans="1:8" x14ac:dyDescent="0.25">
      <c r="A333" s="1"/>
      <c r="B333" s="76"/>
      <c r="C333"/>
      <c r="D333"/>
      <c r="E333"/>
      <c r="F333"/>
      <c r="G333"/>
      <c r="H333"/>
    </row>
    <row r="334" spans="1:8" x14ac:dyDescent="0.25">
      <c r="A334" s="1"/>
      <c r="B334" s="76"/>
      <c r="C334"/>
      <c r="D334"/>
      <c r="E334"/>
      <c r="F334"/>
      <c r="G334"/>
      <c r="H334"/>
    </row>
    <row r="335" spans="1:8" x14ac:dyDescent="0.25">
      <c r="A335" s="1"/>
      <c r="B335" s="76"/>
      <c r="C335"/>
      <c r="D335"/>
      <c r="E335"/>
      <c r="F335"/>
      <c r="G335"/>
      <c r="H335"/>
    </row>
    <row r="336" spans="1:8" x14ac:dyDescent="0.25">
      <c r="A336" s="1"/>
      <c r="B336" s="76"/>
      <c r="C336"/>
      <c r="D336"/>
      <c r="E336"/>
      <c r="F336"/>
      <c r="G336"/>
      <c r="H336"/>
    </row>
    <row r="337" spans="1:8" x14ac:dyDescent="0.25">
      <c r="A337" s="1"/>
      <c r="B337" s="76"/>
      <c r="C337"/>
      <c r="D337"/>
      <c r="E337"/>
      <c r="F337"/>
      <c r="G337"/>
      <c r="H337"/>
    </row>
    <row r="338" spans="1:8" x14ac:dyDescent="0.25">
      <c r="A338" s="1"/>
      <c r="B338" s="76"/>
      <c r="C338"/>
      <c r="D338"/>
      <c r="E338"/>
      <c r="F338"/>
      <c r="G338"/>
      <c r="H338"/>
    </row>
    <row r="339" spans="1:8" x14ac:dyDescent="0.25">
      <c r="A339" s="1"/>
      <c r="B339" s="76"/>
      <c r="C339"/>
      <c r="D339"/>
      <c r="E339"/>
      <c r="F339"/>
      <c r="G339"/>
      <c r="H339"/>
    </row>
    <row r="340" spans="1:8" x14ac:dyDescent="0.25">
      <c r="A340" s="1"/>
      <c r="B340" s="76"/>
      <c r="C340"/>
      <c r="D340"/>
      <c r="E340"/>
      <c r="F340"/>
      <c r="G340"/>
      <c r="H340"/>
    </row>
    <row r="341" spans="1:8" x14ac:dyDescent="0.25">
      <c r="A341" s="1"/>
      <c r="B341" s="76"/>
      <c r="C341"/>
      <c r="D341"/>
      <c r="E341"/>
      <c r="F341"/>
      <c r="G341"/>
      <c r="H341"/>
    </row>
    <row r="342" spans="1:8" x14ac:dyDescent="0.25">
      <c r="A342" s="1"/>
      <c r="B342" s="76"/>
      <c r="C342"/>
      <c r="D342"/>
      <c r="E342"/>
      <c r="F342"/>
      <c r="G342"/>
      <c r="H342"/>
    </row>
    <row r="343" spans="1:8" x14ac:dyDescent="0.25">
      <c r="A343" s="1"/>
      <c r="B343" s="76"/>
      <c r="C343"/>
      <c r="D343"/>
      <c r="E343"/>
      <c r="F343"/>
      <c r="G343"/>
      <c r="H343"/>
    </row>
    <row r="344" spans="1:8" x14ac:dyDescent="0.25">
      <c r="A344" s="1"/>
      <c r="B344" s="76"/>
      <c r="C344"/>
      <c r="D344"/>
      <c r="E344"/>
      <c r="F344"/>
      <c r="G344"/>
      <c r="H344"/>
    </row>
    <row r="345" spans="1:8" x14ac:dyDescent="0.25">
      <c r="A345" s="1"/>
      <c r="B345" s="76"/>
      <c r="C345"/>
      <c r="D345"/>
      <c r="E345"/>
      <c r="F345"/>
      <c r="G345"/>
      <c r="H345"/>
    </row>
    <row r="346" spans="1:8" x14ac:dyDescent="0.25">
      <c r="A346" s="1"/>
      <c r="B346" s="76"/>
      <c r="C346"/>
      <c r="D346"/>
      <c r="E346"/>
      <c r="F346"/>
      <c r="G346"/>
      <c r="H346"/>
    </row>
    <row r="347" spans="1:8" x14ac:dyDescent="0.25">
      <c r="A347" s="1"/>
      <c r="B347" s="76"/>
      <c r="C347"/>
      <c r="D347"/>
      <c r="E347"/>
      <c r="F347"/>
      <c r="G347"/>
      <c r="H347"/>
    </row>
    <row r="348" spans="1:8" x14ac:dyDescent="0.25">
      <c r="A348" s="1"/>
      <c r="B348" s="76"/>
      <c r="C348"/>
      <c r="D348"/>
      <c r="E348"/>
      <c r="F348"/>
      <c r="G348"/>
      <c r="H348"/>
    </row>
    <row r="349" spans="1:8" x14ac:dyDescent="0.25">
      <c r="A349" s="1"/>
      <c r="B349" s="76"/>
      <c r="C349"/>
      <c r="D349"/>
      <c r="E349"/>
      <c r="F349"/>
      <c r="G349"/>
      <c r="H349"/>
    </row>
    <row r="350" spans="1:8" x14ac:dyDescent="0.25">
      <c r="A350" s="1"/>
      <c r="B350" s="76"/>
      <c r="C350"/>
      <c r="D350"/>
      <c r="E350"/>
      <c r="F350"/>
      <c r="G350"/>
      <c r="H350"/>
    </row>
    <row r="351" spans="1:8" x14ac:dyDescent="0.25">
      <c r="A351" s="1"/>
      <c r="B351" s="76"/>
      <c r="C351"/>
      <c r="D351"/>
      <c r="E351"/>
      <c r="F351"/>
      <c r="G351"/>
      <c r="H351"/>
    </row>
    <row r="352" spans="1:8" x14ac:dyDescent="0.25">
      <c r="A352" s="1"/>
      <c r="B352" s="76"/>
      <c r="C352"/>
      <c r="D352"/>
      <c r="E352"/>
      <c r="F352"/>
      <c r="G352"/>
      <c r="H352"/>
    </row>
    <row r="353" spans="1:8" x14ac:dyDescent="0.25">
      <c r="A353" s="1"/>
      <c r="B353" s="76"/>
      <c r="C353"/>
      <c r="D353"/>
      <c r="E353"/>
      <c r="F353"/>
      <c r="G353"/>
      <c r="H353"/>
    </row>
    <row r="354" spans="1:8" x14ac:dyDescent="0.25">
      <c r="A354" s="1"/>
      <c r="B354" s="76"/>
      <c r="C354"/>
      <c r="D354"/>
      <c r="E354"/>
      <c r="F354"/>
      <c r="G354"/>
      <c r="H354"/>
    </row>
    <row r="355" spans="1:8" x14ac:dyDescent="0.25">
      <c r="A355" s="1"/>
      <c r="B355" s="76"/>
      <c r="C355"/>
      <c r="D355"/>
      <c r="E355"/>
      <c r="F355"/>
      <c r="G355"/>
      <c r="H355"/>
    </row>
    <row r="356" spans="1:8" x14ac:dyDescent="0.25">
      <c r="A356" s="1"/>
      <c r="B356" s="76"/>
      <c r="C356"/>
      <c r="D356"/>
      <c r="E356"/>
      <c r="F356"/>
      <c r="G356"/>
      <c r="H356"/>
    </row>
    <row r="357" spans="1:8" x14ac:dyDescent="0.25">
      <c r="A357" s="1"/>
      <c r="B357" s="76"/>
      <c r="C357"/>
      <c r="D357"/>
      <c r="E357"/>
      <c r="F357"/>
      <c r="G357"/>
      <c r="H357"/>
    </row>
    <row r="358" spans="1:8" x14ac:dyDescent="0.25">
      <c r="A358" s="1"/>
      <c r="B358" s="76"/>
      <c r="C358"/>
      <c r="D358"/>
      <c r="E358"/>
      <c r="F358"/>
      <c r="G358"/>
      <c r="H358"/>
    </row>
    <row r="359" spans="1:8" x14ac:dyDescent="0.25">
      <c r="A359" s="1"/>
      <c r="B359" s="76"/>
      <c r="C359"/>
      <c r="D359"/>
      <c r="E359"/>
      <c r="F359"/>
      <c r="G359"/>
      <c r="H359"/>
    </row>
    <row r="360" spans="1:8" x14ac:dyDescent="0.25">
      <c r="A360" s="1"/>
      <c r="B360" s="76"/>
      <c r="C360"/>
      <c r="D360"/>
      <c r="E360"/>
      <c r="F360"/>
      <c r="G360"/>
      <c r="H360"/>
    </row>
    <row r="361" spans="1:8" x14ac:dyDescent="0.25">
      <c r="A361" s="1"/>
      <c r="B361" s="76"/>
      <c r="C361"/>
      <c r="D361"/>
      <c r="E361"/>
      <c r="F361"/>
      <c r="G361"/>
      <c r="H361"/>
    </row>
    <row r="362" spans="1:8" x14ac:dyDescent="0.25">
      <c r="A362" s="1"/>
      <c r="B362" s="76"/>
      <c r="C362"/>
      <c r="D362"/>
      <c r="E362"/>
      <c r="F362"/>
      <c r="G362"/>
      <c r="H362"/>
    </row>
    <row r="363" spans="1:8" x14ac:dyDescent="0.25">
      <c r="A363" s="1"/>
      <c r="B363" s="76"/>
      <c r="C363"/>
      <c r="D363"/>
      <c r="E363"/>
      <c r="F363"/>
      <c r="G363"/>
      <c r="H363"/>
    </row>
    <row r="364" spans="1:8" x14ac:dyDescent="0.25">
      <c r="A364" s="1"/>
      <c r="B364" s="76"/>
      <c r="C364"/>
      <c r="D364"/>
      <c r="E364"/>
      <c r="F364"/>
      <c r="G364"/>
      <c r="H364"/>
    </row>
    <row r="365" spans="1:8" x14ac:dyDescent="0.25">
      <c r="A365" s="1"/>
      <c r="B365" s="76"/>
      <c r="C365"/>
      <c r="D365"/>
      <c r="E365"/>
      <c r="F365"/>
      <c r="G365"/>
      <c r="H365"/>
    </row>
    <row r="366" spans="1:8" x14ac:dyDescent="0.25">
      <c r="A366" s="1"/>
      <c r="B366" s="76"/>
      <c r="C366"/>
      <c r="D366"/>
      <c r="E366"/>
      <c r="F366"/>
      <c r="G366"/>
      <c r="H366"/>
    </row>
    <row r="367" spans="1:8" x14ac:dyDescent="0.25">
      <c r="A367" s="1"/>
      <c r="B367" s="76"/>
      <c r="C367"/>
      <c r="D367"/>
      <c r="E367"/>
      <c r="F367"/>
      <c r="G367"/>
      <c r="H367"/>
    </row>
    <row r="368" spans="1:8" x14ac:dyDescent="0.25">
      <c r="A368" s="1"/>
      <c r="B368" s="76"/>
      <c r="C368"/>
      <c r="D368"/>
      <c r="E368"/>
      <c r="F368"/>
      <c r="G368"/>
      <c r="H368"/>
    </row>
    <row r="369" spans="1:8" x14ac:dyDescent="0.25">
      <c r="A369" s="1"/>
      <c r="B369" s="76"/>
      <c r="C369"/>
      <c r="D369"/>
      <c r="E369"/>
      <c r="F369"/>
      <c r="G369"/>
      <c r="H369"/>
    </row>
    <row r="370" spans="1:8" x14ac:dyDescent="0.25">
      <c r="A370" s="1"/>
      <c r="B370" s="76"/>
      <c r="C370"/>
      <c r="D370"/>
      <c r="E370"/>
      <c r="F370"/>
      <c r="G370"/>
      <c r="H370"/>
    </row>
    <row r="371" spans="1:8" x14ac:dyDescent="0.25">
      <c r="A371" s="1"/>
      <c r="B371" s="76"/>
      <c r="C371"/>
      <c r="D371"/>
      <c r="E371"/>
      <c r="F371"/>
      <c r="G371"/>
      <c r="H371"/>
    </row>
    <row r="372" spans="1:8" x14ac:dyDescent="0.25">
      <c r="A372" s="1"/>
      <c r="B372" s="76"/>
      <c r="C372"/>
      <c r="D372"/>
      <c r="E372"/>
      <c r="F372"/>
      <c r="G372"/>
      <c r="H372"/>
    </row>
    <row r="373" spans="1:8" x14ac:dyDescent="0.25">
      <c r="A373" s="1"/>
      <c r="B373" s="76"/>
      <c r="C373"/>
      <c r="D373"/>
      <c r="E373"/>
      <c r="F373"/>
      <c r="G373"/>
      <c r="H373"/>
    </row>
    <row r="374" spans="1:8" x14ac:dyDescent="0.25">
      <c r="A374" s="1"/>
      <c r="B374" s="76"/>
      <c r="C374"/>
      <c r="D374"/>
      <c r="E374"/>
      <c r="F374"/>
      <c r="G374"/>
      <c r="H374"/>
    </row>
    <row r="375" spans="1:8" x14ac:dyDescent="0.25">
      <c r="A375" s="1"/>
      <c r="B375" s="76"/>
      <c r="C375"/>
      <c r="D375"/>
      <c r="E375"/>
      <c r="F375"/>
      <c r="G375"/>
      <c r="H375"/>
    </row>
    <row r="376" spans="1:8" x14ac:dyDescent="0.25">
      <c r="A376" s="1"/>
      <c r="B376" s="76"/>
      <c r="C376"/>
      <c r="D376"/>
      <c r="E376"/>
      <c r="F376"/>
      <c r="G376"/>
      <c r="H376"/>
    </row>
    <row r="377" spans="1:8" x14ac:dyDescent="0.25">
      <c r="A377" s="1"/>
      <c r="B377" s="76"/>
      <c r="C377"/>
      <c r="D377"/>
      <c r="E377"/>
      <c r="F377"/>
      <c r="G377"/>
      <c r="H377"/>
    </row>
    <row r="378" spans="1:8" x14ac:dyDescent="0.25">
      <c r="A378" s="1"/>
      <c r="B378" s="76"/>
      <c r="C378"/>
      <c r="D378"/>
      <c r="E378"/>
      <c r="F378"/>
      <c r="G378"/>
      <c r="H378"/>
    </row>
    <row r="379" spans="1:8" x14ac:dyDescent="0.25">
      <c r="A379" s="1"/>
      <c r="B379" s="76"/>
      <c r="C379"/>
      <c r="D379"/>
      <c r="E379"/>
      <c r="F379"/>
      <c r="G379"/>
      <c r="H379"/>
    </row>
    <row r="380" spans="1:8" x14ac:dyDescent="0.25">
      <c r="A380" s="1"/>
      <c r="B380" s="76"/>
      <c r="C380"/>
      <c r="D380"/>
      <c r="E380"/>
      <c r="F380"/>
      <c r="G380"/>
      <c r="H380"/>
    </row>
    <row r="381" spans="1:8" x14ac:dyDescent="0.25">
      <c r="A381" s="1"/>
      <c r="B381" s="76"/>
      <c r="C381"/>
      <c r="D381"/>
      <c r="E381"/>
      <c r="F381"/>
      <c r="G381"/>
      <c r="H381"/>
    </row>
    <row r="382" spans="1:8" x14ac:dyDescent="0.25">
      <c r="A382" s="1"/>
      <c r="B382" s="76"/>
      <c r="C382"/>
      <c r="D382"/>
      <c r="E382"/>
      <c r="F382"/>
      <c r="G382"/>
      <c r="H382"/>
    </row>
    <row r="383" spans="1:8" x14ac:dyDescent="0.25">
      <c r="A383" s="1"/>
      <c r="B383" s="76"/>
      <c r="C383"/>
      <c r="D383"/>
      <c r="E383"/>
      <c r="F383"/>
      <c r="G383"/>
      <c r="H383"/>
    </row>
    <row r="384" spans="1:8" x14ac:dyDescent="0.25">
      <c r="A384" s="1"/>
      <c r="B384" s="76"/>
      <c r="C384"/>
      <c r="D384"/>
      <c r="E384"/>
      <c r="F384"/>
      <c r="G384"/>
      <c r="H384"/>
    </row>
    <row r="385" spans="1:8" x14ac:dyDescent="0.25">
      <c r="A385" s="1"/>
      <c r="B385" s="76"/>
      <c r="C385"/>
      <c r="D385"/>
      <c r="E385"/>
      <c r="F385"/>
      <c r="G385"/>
      <c r="H385"/>
    </row>
    <row r="386" spans="1:8" x14ac:dyDescent="0.25">
      <c r="A386" s="1"/>
      <c r="B386" s="76"/>
      <c r="C386"/>
      <c r="D386"/>
      <c r="E386"/>
      <c r="F386"/>
      <c r="G386"/>
      <c r="H386"/>
    </row>
    <row r="387" spans="1:8" x14ac:dyDescent="0.25">
      <c r="A387" s="1"/>
      <c r="B387" s="76"/>
      <c r="C387"/>
      <c r="D387"/>
      <c r="E387"/>
      <c r="F387"/>
      <c r="G387"/>
      <c r="H387"/>
    </row>
    <row r="388" spans="1:8" x14ac:dyDescent="0.25">
      <c r="A388" s="1"/>
      <c r="B388" s="76"/>
      <c r="C388"/>
      <c r="D388"/>
      <c r="E388"/>
      <c r="F388"/>
      <c r="G388"/>
      <c r="H388"/>
    </row>
    <row r="389" spans="1:8" x14ac:dyDescent="0.25">
      <c r="A389" s="1"/>
      <c r="B389" s="76"/>
      <c r="C389"/>
      <c r="D389"/>
      <c r="E389"/>
      <c r="F389"/>
      <c r="G389"/>
      <c r="H389"/>
    </row>
    <row r="390" spans="1:8" x14ac:dyDescent="0.25">
      <c r="A390" s="1"/>
      <c r="B390" s="76"/>
      <c r="C390"/>
      <c r="D390"/>
      <c r="E390"/>
      <c r="F390"/>
      <c r="G390"/>
      <c r="H390"/>
    </row>
    <row r="391" spans="1:8" x14ac:dyDescent="0.25">
      <c r="A391" s="1"/>
      <c r="B391" s="76"/>
      <c r="C391"/>
      <c r="D391"/>
      <c r="E391"/>
      <c r="F391"/>
      <c r="G391"/>
      <c r="H391"/>
    </row>
    <row r="392" spans="1:8" x14ac:dyDescent="0.25">
      <c r="A392" s="1"/>
      <c r="B392" s="76"/>
      <c r="C392"/>
      <c r="D392"/>
      <c r="E392"/>
      <c r="F392"/>
      <c r="G392"/>
      <c r="H392"/>
    </row>
    <row r="393" spans="1:8" x14ac:dyDescent="0.25">
      <c r="A393" s="1"/>
      <c r="B393" s="76"/>
      <c r="C393"/>
      <c r="D393"/>
      <c r="E393"/>
      <c r="F393"/>
      <c r="G393"/>
      <c r="H393"/>
    </row>
    <row r="394" spans="1:8" x14ac:dyDescent="0.25">
      <c r="A394" s="1"/>
      <c r="B394" s="76"/>
      <c r="C394"/>
      <c r="D394"/>
      <c r="E394"/>
      <c r="F394"/>
      <c r="G394"/>
      <c r="H394"/>
    </row>
    <row r="395" spans="1:8" x14ac:dyDescent="0.25">
      <c r="A395" s="1"/>
      <c r="B395" s="76"/>
      <c r="C395"/>
      <c r="D395"/>
      <c r="E395"/>
      <c r="F395"/>
      <c r="G395"/>
      <c r="H395"/>
    </row>
    <row r="396" spans="1:8" x14ac:dyDescent="0.25">
      <c r="A396" s="1"/>
      <c r="B396" s="76"/>
      <c r="C396"/>
      <c r="D396"/>
      <c r="E396"/>
      <c r="F396"/>
      <c r="G396"/>
      <c r="H396"/>
    </row>
    <row r="397" spans="1:8" x14ac:dyDescent="0.25">
      <c r="A397" s="1"/>
      <c r="B397" s="76"/>
      <c r="C397"/>
      <c r="D397"/>
      <c r="E397"/>
      <c r="F397"/>
      <c r="G397"/>
      <c r="H397"/>
    </row>
    <row r="398" spans="1:8" x14ac:dyDescent="0.25">
      <c r="A398" s="1"/>
      <c r="B398" s="76"/>
      <c r="C398"/>
      <c r="D398"/>
      <c r="E398"/>
      <c r="F398"/>
      <c r="G398"/>
      <c r="H398"/>
    </row>
    <row r="399" spans="1:8" x14ac:dyDescent="0.25">
      <c r="A399" s="1"/>
      <c r="B399" s="76"/>
      <c r="C399"/>
      <c r="D399"/>
      <c r="E399"/>
      <c r="F399"/>
      <c r="G399"/>
      <c r="H399"/>
    </row>
    <row r="400" spans="1:8" x14ac:dyDescent="0.25">
      <c r="A400" s="1"/>
      <c r="B400" s="76"/>
      <c r="C400"/>
      <c r="D400"/>
      <c r="E400"/>
      <c r="F400"/>
      <c r="G400"/>
      <c r="H400"/>
    </row>
    <row r="401" spans="1:8" x14ac:dyDescent="0.25">
      <c r="A401" s="1"/>
      <c r="B401" s="76"/>
      <c r="C401"/>
      <c r="D401"/>
      <c r="E401"/>
      <c r="F401"/>
      <c r="G401"/>
      <c r="H401"/>
    </row>
    <row r="402" spans="1:8" x14ac:dyDescent="0.25">
      <c r="A402" s="1"/>
      <c r="B402" s="76"/>
      <c r="C402"/>
      <c r="D402"/>
      <c r="E402"/>
      <c r="F402"/>
      <c r="G402"/>
      <c r="H402"/>
    </row>
    <row r="403" spans="1:8" x14ac:dyDescent="0.25">
      <c r="A403" s="1"/>
      <c r="B403" s="76"/>
      <c r="C403"/>
      <c r="D403"/>
      <c r="E403"/>
      <c r="F403"/>
      <c r="G403"/>
      <c r="H403"/>
    </row>
    <row r="404" spans="1:8" x14ac:dyDescent="0.25">
      <c r="A404" s="1"/>
      <c r="B404" s="76"/>
      <c r="C404"/>
      <c r="D404"/>
      <c r="E404"/>
      <c r="F404"/>
      <c r="G404"/>
      <c r="H404"/>
    </row>
    <row r="405" spans="1:8" x14ac:dyDescent="0.25">
      <c r="A405" s="1"/>
      <c r="B405" s="76"/>
      <c r="C405"/>
      <c r="D405"/>
      <c r="E405"/>
      <c r="F405"/>
      <c r="G405"/>
      <c r="H405"/>
    </row>
    <row r="406" spans="1:8" x14ac:dyDescent="0.25">
      <c r="A406" s="1"/>
      <c r="B406" s="76"/>
      <c r="C406"/>
      <c r="D406"/>
      <c r="E406"/>
      <c r="F406"/>
      <c r="G406"/>
      <c r="H406"/>
    </row>
    <row r="407" spans="1:8" x14ac:dyDescent="0.25">
      <c r="A407" s="1"/>
      <c r="B407" s="76"/>
      <c r="C407"/>
      <c r="D407"/>
      <c r="E407"/>
      <c r="F407"/>
      <c r="G407"/>
      <c r="H407"/>
    </row>
    <row r="408" spans="1:8" x14ac:dyDescent="0.25">
      <c r="A408" s="1"/>
      <c r="B408" s="76"/>
      <c r="C408"/>
      <c r="D408"/>
      <c r="E408"/>
      <c r="F408"/>
      <c r="G408"/>
      <c r="H408"/>
    </row>
    <row r="409" spans="1:8" x14ac:dyDescent="0.25">
      <c r="A409" s="1"/>
      <c r="B409" s="76"/>
      <c r="C409"/>
      <c r="D409"/>
      <c r="E409"/>
      <c r="F409"/>
      <c r="G409"/>
      <c r="H409"/>
    </row>
    <row r="410" spans="1:8" x14ac:dyDescent="0.25">
      <c r="A410" s="1"/>
      <c r="B410" s="76"/>
      <c r="C410"/>
      <c r="D410"/>
      <c r="E410"/>
      <c r="F410"/>
      <c r="G410"/>
      <c r="H410"/>
    </row>
    <row r="411" spans="1:8" x14ac:dyDescent="0.25">
      <c r="A411" s="1"/>
      <c r="B411" s="76"/>
      <c r="C411"/>
      <c r="D411"/>
      <c r="E411"/>
      <c r="F411"/>
      <c r="G411"/>
      <c r="H411"/>
    </row>
    <row r="412" spans="1:8" x14ac:dyDescent="0.25">
      <c r="A412" s="1"/>
      <c r="B412" s="76"/>
      <c r="C412"/>
      <c r="D412"/>
      <c r="E412"/>
      <c r="F412"/>
      <c r="G412"/>
      <c r="H412"/>
    </row>
    <row r="413" spans="1:8" x14ac:dyDescent="0.25">
      <c r="A413" s="1"/>
      <c r="B413" s="76"/>
      <c r="C413"/>
      <c r="D413"/>
      <c r="E413"/>
      <c r="F413"/>
      <c r="G413"/>
      <c r="H413"/>
    </row>
    <row r="414" spans="1:8" x14ac:dyDescent="0.25">
      <c r="A414" s="1"/>
      <c r="B414" s="76"/>
      <c r="C414"/>
      <c r="D414"/>
      <c r="E414"/>
      <c r="F414"/>
      <c r="G414"/>
      <c r="H414"/>
    </row>
    <row r="415" spans="1:8" x14ac:dyDescent="0.25">
      <c r="A415" s="1"/>
      <c r="B415" s="76"/>
      <c r="C415"/>
      <c r="D415"/>
      <c r="E415"/>
      <c r="F415"/>
      <c r="G415"/>
      <c r="H415"/>
    </row>
    <row r="416" spans="1:8" x14ac:dyDescent="0.25">
      <c r="A416" s="1"/>
      <c r="B416" s="76"/>
      <c r="C416"/>
      <c r="D416"/>
      <c r="E416"/>
      <c r="F416"/>
      <c r="G416"/>
      <c r="H416"/>
    </row>
    <row r="417" spans="1:8" x14ac:dyDescent="0.25">
      <c r="A417" s="1"/>
      <c r="B417" s="76"/>
      <c r="C417"/>
      <c r="D417"/>
      <c r="E417"/>
      <c r="F417"/>
      <c r="G417"/>
      <c r="H417"/>
    </row>
    <row r="418" spans="1:8" x14ac:dyDescent="0.25">
      <c r="A418" s="1"/>
      <c r="B418" s="76"/>
      <c r="C418"/>
      <c r="D418"/>
      <c r="E418"/>
      <c r="F418"/>
      <c r="G418"/>
      <c r="H418"/>
    </row>
    <row r="419" spans="1:8" x14ac:dyDescent="0.25">
      <c r="A419" s="1"/>
      <c r="B419" s="76"/>
      <c r="C419"/>
      <c r="D419"/>
      <c r="E419"/>
      <c r="F419"/>
      <c r="G419"/>
      <c r="H419"/>
    </row>
    <row r="420" spans="1:8" x14ac:dyDescent="0.25">
      <c r="A420" s="1"/>
      <c r="B420" s="76"/>
      <c r="C420"/>
      <c r="D420"/>
      <c r="E420"/>
      <c r="F420"/>
      <c r="G420"/>
      <c r="H420"/>
    </row>
    <row r="421" spans="1:8" x14ac:dyDescent="0.25">
      <c r="A421" s="1"/>
      <c r="B421" s="76"/>
      <c r="C421"/>
      <c r="D421"/>
      <c r="E421"/>
      <c r="F421"/>
      <c r="G421"/>
      <c r="H421"/>
    </row>
    <row r="422" spans="1:8" x14ac:dyDescent="0.25">
      <c r="A422" s="1"/>
      <c r="B422" s="76"/>
      <c r="C422"/>
      <c r="D422"/>
      <c r="E422"/>
      <c r="F422"/>
      <c r="G422"/>
      <c r="H422"/>
    </row>
    <row r="423" spans="1:8" x14ac:dyDescent="0.25">
      <c r="A423" s="1"/>
      <c r="B423" s="76"/>
      <c r="C423"/>
      <c r="D423"/>
      <c r="E423"/>
      <c r="F423"/>
      <c r="G423"/>
      <c r="H423"/>
    </row>
    <row r="424" spans="1:8" x14ac:dyDescent="0.25">
      <c r="A424" s="1"/>
      <c r="B424" s="76"/>
      <c r="C424"/>
      <c r="D424"/>
      <c r="E424"/>
      <c r="F424"/>
      <c r="G424"/>
      <c r="H424"/>
    </row>
    <row r="425" spans="1:8" x14ac:dyDescent="0.25">
      <c r="A425" s="1"/>
      <c r="B425" s="76"/>
      <c r="C425"/>
      <c r="D425"/>
      <c r="E425"/>
      <c r="F425"/>
      <c r="G425"/>
      <c r="H425"/>
    </row>
    <row r="426" spans="1:8" x14ac:dyDescent="0.25">
      <c r="A426" s="1"/>
      <c r="B426" s="76"/>
      <c r="C426"/>
      <c r="D426"/>
      <c r="E426"/>
      <c r="F426"/>
      <c r="G426"/>
      <c r="H426"/>
    </row>
    <row r="427" spans="1:8" x14ac:dyDescent="0.25">
      <c r="A427" s="1"/>
      <c r="B427" s="76"/>
      <c r="C427"/>
      <c r="D427"/>
      <c r="E427"/>
      <c r="F427"/>
      <c r="G427"/>
      <c r="H427"/>
    </row>
    <row r="428" spans="1:8" x14ac:dyDescent="0.25">
      <c r="A428" s="1"/>
      <c r="B428" s="76"/>
      <c r="C428"/>
      <c r="D428"/>
      <c r="E428"/>
      <c r="F428"/>
      <c r="G428"/>
      <c r="H428"/>
    </row>
    <row r="429" spans="1:8" x14ac:dyDescent="0.25">
      <c r="A429" s="1"/>
      <c r="B429" s="76"/>
      <c r="C429"/>
      <c r="D429"/>
      <c r="E429"/>
      <c r="F429"/>
      <c r="G429"/>
      <c r="H429"/>
    </row>
    <row r="430" spans="1:8" x14ac:dyDescent="0.25">
      <c r="A430" s="1"/>
      <c r="B430" s="76"/>
      <c r="C430"/>
      <c r="D430"/>
      <c r="E430"/>
      <c r="F430"/>
      <c r="G430"/>
      <c r="H430"/>
    </row>
    <row r="431" spans="1:8" x14ac:dyDescent="0.25">
      <c r="A431" s="1"/>
      <c r="B431" s="76"/>
      <c r="C431"/>
      <c r="D431"/>
      <c r="E431"/>
      <c r="F431"/>
      <c r="G431"/>
      <c r="H431"/>
    </row>
    <row r="432" spans="1:8" x14ac:dyDescent="0.25">
      <c r="A432" s="1"/>
      <c r="B432" s="76"/>
      <c r="C432"/>
      <c r="D432"/>
      <c r="E432"/>
      <c r="F432"/>
      <c r="G432"/>
      <c r="H432"/>
    </row>
    <row r="433" spans="1:8" x14ac:dyDescent="0.25">
      <c r="A433" s="1"/>
      <c r="B433" s="76"/>
      <c r="C433"/>
      <c r="D433"/>
      <c r="E433"/>
      <c r="F433"/>
      <c r="G433"/>
      <c r="H433"/>
    </row>
    <row r="434" spans="1:8" x14ac:dyDescent="0.25">
      <c r="A434" s="1"/>
      <c r="B434" s="76"/>
      <c r="C434"/>
      <c r="D434"/>
      <c r="E434"/>
      <c r="F434"/>
      <c r="G434"/>
      <c r="H434"/>
    </row>
    <row r="435" spans="1:8" x14ac:dyDescent="0.25">
      <c r="A435" s="1"/>
      <c r="B435" s="76"/>
      <c r="C435"/>
      <c r="D435"/>
      <c r="E435"/>
      <c r="F435"/>
      <c r="G435"/>
      <c r="H435"/>
    </row>
    <row r="436" spans="1:8" x14ac:dyDescent="0.25">
      <c r="A436" s="1"/>
      <c r="B436" s="76"/>
      <c r="C436"/>
      <c r="D436"/>
      <c r="E436"/>
      <c r="F436"/>
      <c r="G436"/>
      <c r="H436"/>
    </row>
    <row r="437" spans="1:8" x14ac:dyDescent="0.25">
      <c r="A437" s="1"/>
      <c r="B437" s="76"/>
      <c r="C437"/>
      <c r="D437"/>
      <c r="E437"/>
      <c r="F437"/>
      <c r="G437"/>
      <c r="H437"/>
    </row>
    <row r="438" spans="1:8" x14ac:dyDescent="0.25">
      <c r="A438" s="1"/>
      <c r="B438" s="76"/>
      <c r="C438"/>
      <c r="D438"/>
      <c r="E438"/>
      <c r="F438"/>
      <c r="G438"/>
      <c r="H438"/>
    </row>
    <row r="439" spans="1:8" x14ac:dyDescent="0.25">
      <c r="A439" s="1"/>
      <c r="B439" s="76"/>
      <c r="C439"/>
      <c r="D439"/>
      <c r="E439"/>
      <c r="F439"/>
      <c r="G439"/>
      <c r="H439"/>
    </row>
    <row r="440" spans="1:8" x14ac:dyDescent="0.25">
      <c r="A440" s="1"/>
      <c r="B440" s="76"/>
      <c r="C440"/>
      <c r="D440"/>
      <c r="E440"/>
      <c r="F440"/>
      <c r="G440"/>
      <c r="H440"/>
    </row>
    <row r="441" spans="1:8" x14ac:dyDescent="0.25">
      <c r="A441" s="1"/>
      <c r="B441" s="76"/>
      <c r="C441"/>
      <c r="D441"/>
      <c r="E441"/>
      <c r="F441"/>
      <c r="G441"/>
      <c r="H441"/>
    </row>
    <row r="442" spans="1:8" x14ac:dyDescent="0.25">
      <c r="A442" s="1"/>
      <c r="B442" s="76"/>
      <c r="C442"/>
      <c r="D442"/>
      <c r="E442"/>
      <c r="F442"/>
      <c r="G442"/>
      <c r="H442"/>
    </row>
    <row r="443" spans="1:8" x14ac:dyDescent="0.25">
      <c r="A443" s="1"/>
      <c r="B443" s="76"/>
      <c r="C443"/>
      <c r="D443"/>
      <c r="E443"/>
      <c r="F443"/>
      <c r="G443"/>
      <c r="H443"/>
    </row>
    <row r="444" spans="1:8" x14ac:dyDescent="0.25">
      <c r="A444" s="1"/>
      <c r="B444" s="76"/>
      <c r="C444"/>
      <c r="D444"/>
      <c r="E444"/>
      <c r="F444"/>
      <c r="G444"/>
      <c r="H444"/>
    </row>
    <row r="445" spans="1:8" x14ac:dyDescent="0.25">
      <c r="A445" s="1"/>
      <c r="B445" s="76"/>
      <c r="C445"/>
      <c r="D445"/>
      <c r="E445"/>
      <c r="F445"/>
      <c r="G445"/>
      <c r="H445"/>
    </row>
    <row r="446" spans="1:8" x14ac:dyDescent="0.25">
      <c r="A446" s="1"/>
      <c r="B446" s="76"/>
      <c r="C446"/>
      <c r="D446"/>
      <c r="E446"/>
      <c r="F446"/>
      <c r="G446"/>
      <c r="H446"/>
    </row>
    <row r="447" spans="1:8" x14ac:dyDescent="0.25">
      <c r="A447" s="1"/>
      <c r="B447" s="76"/>
      <c r="C447"/>
      <c r="D447"/>
      <c r="E447"/>
      <c r="F447"/>
      <c r="G447"/>
      <c r="H447"/>
    </row>
    <row r="448" spans="1:8" x14ac:dyDescent="0.25">
      <c r="A448" s="1"/>
      <c r="B448" s="76"/>
      <c r="C448"/>
      <c r="D448"/>
      <c r="E448"/>
      <c r="F448"/>
      <c r="G448"/>
      <c r="H448"/>
    </row>
    <row r="449" spans="1:8" x14ac:dyDescent="0.25">
      <c r="A449" s="1"/>
      <c r="B449" s="76"/>
      <c r="C449"/>
      <c r="D449"/>
      <c r="E449"/>
      <c r="F449"/>
      <c r="G449"/>
      <c r="H449"/>
    </row>
    <row r="450" spans="1:8" x14ac:dyDescent="0.25">
      <c r="A450" s="1"/>
      <c r="B450" s="76"/>
      <c r="C450"/>
      <c r="D450"/>
      <c r="E450"/>
      <c r="F450"/>
      <c r="G450"/>
      <c r="H450"/>
    </row>
    <row r="451" spans="1:8" x14ac:dyDescent="0.25">
      <c r="A451" s="1"/>
      <c r="B451" s="76"/>
      <c r="C451"/>
      <c r="D451"/>
      <c r="E451"/>
      <c r="F451"/>
      <c r="G451"/>
      <c r="H451"/>
    </row>
    <row r="452" spans="1:8" x14ac:dyDescent="0.25">
      <c r="A452" s="1"/>
      <c r="B452" s="76"/>
      <c r="C452"/>
      <c r="D452"/>
      <c r="E452"/>
      <c r="F452"/>
      <c r="G452"/>
      <c r="H452"/>
    </row>
    <row r="453" spans="1:8" x14ac:dyDescent="0.25">
      <c r="A453" s="1"/>
      <c r="B453" s="76"/>
      <c r="C453"/>
      <c r="D453"/>
      <c r="E453"/>
      <c r="F453"/>
      <c r="G453"/>
      <c r="H453"/>
    </row>
    <row r="454" spans="1:8" x14ac:dyDescent="0.25">
      <c r="A454" s="1"/>
      <c r="B454" s="76"/>
      <c r="C454"/>
      <c r="D454"/>
      <c r="E454"/>
      <c r="F454"/>
      <c r="G454"/>
      <c r="H454"/>
    </row>
    <row r="455" spans="1:8" x14ac:dyDescent="0.25">
      <c r="A455" s="1"/>
      <c r="B455" s="76"/>
      <c r="C455"/>
      <c r="D455"/>
      <c r="E455"/>
      <c r="F455"/>
      <c r="G455"/>
      <c r="H455"/>
    </row>
    <row r="456" spans="1:8" x14ac:dyDescent="0.25">
      <c r="A456" s="1"/>
      <c r="B456" s="76"/>
      <c r="C456"/>
      <c r="D456"/>
      <c r="E456"/>
      <c r="F456"/>
      <c r="G456"/>
      <c r="H456"/>
    </row>
    <row r="457" spans="1:8" x14ac:dyDescent="0.25">
      <c r="A457" s="1"/>
      <c r="B457" s="76"/>
      <c r="C457"/>
      <c r="D457"/>
      <c r="E457"/>
      <c r="F457"/>
      <c r="G457"/>
      <c r="H457"/>
    </row>
    <row r="458" spans="1:8" x14ac:dyDescent="0.25">
      <c r="A458" s="1"/>
      <c r="B458" s="76"/>
      <c r="C458"/>
      <c r="D458"/>
      <c r="E458"/>
      <c r="F458"/>
      <c r="G458"/>
      <c r="H458"/>
    </row>
    <row r="459" spans="1:8" x14ac:dyDescent="0.25">
      <c r="A459" s="1"/>
      <c r="B459" s="76"/>
      <c r="C459"/>
      <c r="D459"/>
      <c r="E459"/>
      <c r="F459"/>
      <c r="G459"/>
      <c r="H459"/>
    </row>
    <row r="460" spans="1:8" x14ac:dyDescent="0.25">
      <c r="A460" s="1"/>
      <c r="B460" s="76"/>
      <c r="C460"/>
      <c r="D460"/>
      <c r="E460"/>
      <c r="F460"/>
      <c r="G460"/>
      <c r="H460"/>
    </row>
    <row r="461" spans="1:8" x14ac:dyDescent="0.25">
      <c r="A461" s="1"/>
      <c r="B461" s="76"/>
      <c r="C461"/>
      <c r="D461"/>
      <c r="E461"/>
      <c r="F461"/>
      <c r="G461"/>
      <c r="H461"/>
    </row>
    <row r="462" spans="1:8" x14ac:dyDescent="0.25">
      <c r="A462" s="1"/>
      <c r="B462" s="76"/>
      <c r="C462"/>
      <c r="D462"/>
      <c r="E462"/>
      <c r="F462"/>
      <c r="G462"/>
      <c r="H462"/>
    </row>
    <row r="463" spans="1:8" x14ac:dyDescent="0.25">
      <c r="A463" s="1"/>
      <c r="B463" s="76"/>
      <c r="C463"/>
      <c r="D463"/>
      <c r="E463"/>
      <c r="F463"/>
      <c r="G463"/>
      <c r="H463"/>
    </row>
    <row r="464" spans="1:8" x14ac:dyDescent="0.25">
      <c r="A464" s="1"/>
      <c r="B464" s="76"/>
      <c r="C464"/>
      <c r="D464"/>
      <c r="E464"/>
      <c r="F464"/>
      <c r="G464"/>
      <c r="H464"/>
    </row>
    <row r="465" spans="1:8" x14ac:dyDescent="0.25">
      <c r="A465" s="1"/>
      <c r="B465" s="76"/>
      <c r="C465"/>
      <c r="D465"/>
      <c r="E465"/>
      <c r="F465"/>
      <c r="G465"/>
      <c r="H465"/>
    </row>
    <row r="466" spans="1:8" x14ac:dyDescent="0.25">
      <c r="A466" s="1"/>
      <c r="B466" s="76"/>
      <c r="C466"/>
      <c r="D466"/>
      <c r="E466"/>
      <c r="F466"/>
      <c r="G466"/>
      <c r="H466"/>
    </row>
    <row r="467" spans="1:8" x14ac:dyDescent="0.25">
      <c r="A467" s="1"/>
      <c r="B467" s="76"/>
      <c r="C467"/>
      <c r="D467"/>
      <c r="E467"/>
      <c r="F467"/>
      <c r="G467"/>
      <c r="H467"/>
    </row>
    <row r="468" spans="1:8" x14ac:dyDescent="0.25">
      <c r="A468" s="1"/>
      <c r="B468" s="76"/>
      <c r="C468"/>
      <c r="D468"/>
      <c r="E468"/>
      <c r="F468"/>
      <c r="G468"/>
      <c r="H468"/>
    </row>
    <row r="469" spans="1:8" x14ac:dyDescent="0.25">
      <c r="A469" s="1"/>
      <c r="B469" s="76"/>
      <c r="C469"/>
      <c r="D469"/>
      <c r="E469"/>
      <c r="F469"/>
      <c r="G469"/>
      <c r="H469"/>
    </row>
    <row r="470" spans="1:8" x14ac:dyDescent="0.25">
      <c r="A470" s="1"/>
      <c r="B470" s="76"/>
      <c r="C470"/>
      <c r="D470"/>
      <c r="E470"/>
      <c r="F470"/>
      <c r="G470"/>
      <c r="H470"/>
    </row>
    <row r="471" spans="1:8" x14ac:dyDescent="0.25">
      <c r="A471" s="1"/>
      <c r="B471" s="76"/>
      <c r="C471"/>
      <c r="D471"/>
      <c r="E471"/>
      <c r="F471"/>
      <c r="G471"/>
      <c r="H471"/>
    </row>
    <row r="472" spans="1:8" x14ac:dyDescent="0.25">
      <c r="A472" s="1"/>
      <c r="B472" s="76"/>
      <c r="C472"/>
      <c r="D472"/>
      <c r="E472"/>
      <c r="F472"/>
      <c r="G472"/>
      <c r="H472"/>
    </row>
    <row r="473" spans="1:8" x14ac:dyDescent="0.25">
      <c r="A473" s="1"/>
      <c r="B473" s="76"/>
      <c r="C473"/>
      <c r="D473"/>
      <c r="E473"/>
      <c r="F473"/>
      <c r="G473"/>
      <c r="H473"/>
    </row>
    <row r="474" spans="1:8" x14ac:dyDescent="0.25">
      <c r="A474" s="1"/>
      <c r="B474" s="76"/>
      <c r="C474"/>
      <c r="D474"/>
      <c r="E474"/>
      <c r="F474"/>
      <c r="G474"/>
      <c r="H474"/>
    </row>
    <row r="475" spans="1:8" x14ac:dyDescent="0.25">
      <c r="A475" s="1"/>
      <c r="B475" s="76"/>
      <c r="C475"/>
      <c r="D475"/>
      <c r="E475"/>
      <c r="F475"/>
      <c r="G475"/>
      <c r="H475"/>
    </row>
    <row r="476" spans="1:8" x14ac:dyDescent="0.25">
      <c r="A476" s="1"/>
      <c r="B476" s="76"/>
      <c r="C476"/>
      <c r="D476"/>
      <c r="E476"/>
      <c r="F476"/>
      <c r="G476"/>
      <c r="H476"/>
    </row>
    <row r="477" spans="1:8" x14ac:dyDescent="0.25">
      <c r="A477" s="1"/>
      <c r="B477" s="76"/>
      <c r="C477"/>
      <c r="D477"/>
      <c r="E477"/>
      <c r="F477"/>
      <c r="G477"/>
      <c r="H477"/>
    </row>
    <row r="478" spans="1:8" x14ac:dyDescent="0.25">
      <c r="A478" s="1"/>
      <c r="B478" s="76"/>
      <c r="C478"/>
      <c r="D478"/>
      <c r="E478"/>
      <c r="F478"/>
      <c r="G478"/>
      <c r="H478"/>
    </row>
    <row r="479" spans="1:8" x14ac:dyDescent="0.25">
      <c r="A479" s="1"/>
      <c r="B479" s="76"/>
      <c r="C479"/>
      <c r="D479"/>
      <c r="E479"/>
      <c r="F479"/>
      <c r="G479"/>
      <c r="H479"/>
    </row>
    <row r="480" spans="1:8" x14ac:dyDescent="0.25">
      <c r="A480" s="1"/>
      <c r="B480" s="76"/>
      <c r="C480"/>
      <c r="D480"/>
      <c r="E480"/>
      <c r="F480"/>
      <c r="G480"/>
      <c r="H480"/>
    </row>
    <row r="481" spans="1:8" x14ac:dyDescent="0.25">
      <c r="A481" s="1"/>
      <c r="B481" s="76"/>
      <c r="C481"/>
      <c r="D481"/>
      <c r="E481"/>
      <c r="F481"/>
      <c r="G481"/>
      <c r="H481"/>
    </row>
    <row r="482" spans="1:8" x14ac:dyDescent="0.25">
      <c r="A482" s="1"/>
      <c r="B482" s="76"/>
      <c r="C482"/>
      <c r="D482"/>
      <c r="E482"/>
      <c r="F482"/>
      <c r="G482"/>
      <c r="H482"/>
    </row>
    <row r="483" spans="1:8" x14ac:dyDescent="0.25">
      <c r="A483" s="1"/>
      <c r="B483" s="76"/>
      <c r="C483"/>
      <c r="D483"/>
      <c r="E483"/>
      <c r="F483"/>
      <c r="G483"/>
      <c r="H483"/>
    </row>
    <row r="484" spans="1:8" x14ac:dyDescent="0.25">
      <c r="A484" s="1"/>
      <c r="B484" s="76"/>
      <c r="C484"/>
      <c r="D484"/>
      <c r="E484"/>
      <c r="F484"/>
      <c r="G484"/>
      <c r="H484"/>
    </row>
    <row r="485" spans="1:8" x14ac:dyDescent="0.25">
      <c r="A485" s="1"/>
      <c r="B485" s="76"/>
      <c r="C485"/>
      <c r="D485"/>
      <c r="E485"/>
      <c r="F485"/>
      <c r="G485"/>
      <c r="H485"/>
    </row>
    <row r="486" spans="1:8" x14ac:dyDescent="0.25">
      <c r="A486" s="1"/>
      <c r="B486" s="76"/>
      <c r="C486"/>
      <c r="D486"/>
      <c r="E486"/>
      <c r="F486"/>
      <c r="G486"/>
      <c r="H486"/>
    </row>
    <row r="487" spans="1:8" x14ac:dyDescent="0.25">
      <c r="A487" s="1"/>
      <c r="B487" s="76"/>
      <c r="C487"/>
      <c r="D487"/>
      <c r="E487"/>
      <c r="F487"/>
      <c r="G487"/>
      <c r="H487"/>
    </row>
    <row r="488" spans="1:8" x14ac:dyDescent="0.25">
      <c r="A488" s="1"/>
      <c r="B488" s="76"/>
      <c r="C488"/>
      <c r="D488"/>
      <c r="E488"/>
      <c r="F488"/>
      <c r="G488"/>
      <c r="H488"/>
    </row>
    <row r="489" spans="1:8" x14ac:dyDescent="0.25">
      <c r="A489" s="1"/>
      <c r="B489" s="76"/>
      <c r="C489"/>
      <c r="D489"/>
      <c r="E489"/>
      <c r="F489"/>
      <c r="G489"/>
      <c r="H489"/>
    </row>
    <row r="490" spans="1:8" x14ac:dyDescent="0.25">
      <c r="A490" s="1"/>
      <c r="B490" s="76"/>
      <c r="C490"/>
      <c r="D490"/>
      <c r="E490"/>
      <c r="F490"/>
      <c r="G490"/>
      <c r="H490"/>
    </row>
    <row r="491" spans="1:8" x14ac:dyDescent="0.25">
      <c r="A491" s="1"/>
      <c r="B491" s="76"/>
      <c r="C491"/>
      <c r="D491"/>
      <c r="E491"/>
      <c r="F491"/>
      <c r="G491"/>
      <c r="H491"/>
    </row>
    <row r="492" spans="1:8" x14ac:dyDescent="0.25">
      <c r="A492" s="1"/>
      <c r="B492" s="76"/>
      <c r="C492"/>
      <c r="D492"/>
      <c r="E492"/>
      <c r="F492"/>
      <c r="G492"/>
      <c r="H492"/>
    </row>
    <row r="493" spans="1:8" x14ac:dyDescent="0.25">
      <c r="A493" s="1"/>
      <c r="B493" s="76"/>
      <c r="C493"/>
      <c r="D493"/>
      <c r="E493"/>
      <c r="F493"/>
      <c r="G493"/>
      <c r="H493"/>
    </row>
    <row r="494" spans="1:8" x14ac:dyDescent="0.25">
      <c r="A494" s="1"/>
      <c r="B494" s="76"/>
      <c r="C494"/>
      <c r="D494"/>
      <c r="E494"/>
      <c r="F494"/>
      <c r="G494"/>
      <c r="H494"/>
    </row>
    <row r="495" spans="1:8" x14ac:dyDescent="0.25">
      <c r="A495" s="1"/>
      <c r="B495" s="76"/>
      <c r="C495"/>
      <c r="D495"/>
      <c r="E495"/>
      <c r="F495"/>
      <c r="G495"/>
      <c r="H495"/>
    </row>
    <row r="496" spans="1:8" x14ac:dyDescent="0.25">
      <c r="A496" s="1"/>
      <c r="B496" s="76"/>
      <c r="C496"/>
      <c r="D496"/>
      <c r="E496"/>
      <c r="F496"/>
      <c r="G496"/>
      <c r="H496"/>
    </row>
    <row r="497" spans="1:8" x14ac:dyDescent="0.25">
      <c r="A497" s="1"/>
      <c r="B497" s="76"/>
      <c r="C497"/>
      <c r="D497"/>
      <c r="E497"/>
      <c r="F497"/>
      <c r="G497"/>
      <c r="H497"/>
    </row>
    <row r="498" spans="1:8" x14ac:dyDescent="0.25">
      <c r="A498" s="1"/>
      <c r="B498" s="76"/>
      <c r="C498"/>
      <c r="D498"/>
      <c r="E498"/>
      <c r="F498"/>
      <c r="G498"/>
      <c r="H498"/>
    </row>
    <row r="499" spans="1:8" x14ac:dyDescent="0.25">
      <c r="A499" s="1"/>
      <c r="B499" s="76"/>
      <c r="C499"/>
      <c r="D499"/>
      <c r="E499"/>
      <c r="F499"/>
      <c r="G499"/>
      <c r="H499"/>
    </row>
    <row r="500" spans="1:8" x14ac:dyDescent="0.25">
      <c r="A500" s="1"/>
      <c r="B500" s="76"/>
      <c r="C500"/>
      <c r="D500"/>
      <c r="E500"/>
      <c r="F500"/>
      <c r="G500"/>
      <c r="H500"/>
    </row>
    <row r="501" spans="1:8" x14ac:dyDescent="0.25">
      <c r="A501" s="1"/>
      <c r="B501" s="76"/>
      <c r="C501"/>
      <c r="D501"/>
      <c r="E501"/>
      <c r="F501"/>
      <c r="G501"/>
      <c r="H501"/>
    </row>
    <row r="502" spans="1:8" x14ac:dyDescent="0.25">
      <c r="A502" s="1"/>
      <c r="B502" s="76"/>
      <c r="C502"/>
      <c r="D502"/>
      <c r="E502"/>
      <c r="F502"/>
      <c r="G502"/>
      <c r="H502"/>
    </row>
    <row r="503" spans="1:8" x14ac:dyDescent="0.25">
      <c r="A503" s="1"/>
      <c r="B503" s="76"/>
      <c r="C503"/>
      <c r="D503"/>
      <c r="E503"/>
      <c r="F503"/>
      <c r="G503"/>
      <c r="H503"/>
    </row>
    <row r="504" spans="1:8" x14ac:dyDescent="0.25">
      <c r="A504" s="1"/>
      <c r="B504" s="76"/>
      <c r="C504"/>
      <c r="D504"/>
      <c r="E504"/>
      <c r="F504"/>
      <c r="G504"/>
      <c r="H504"/>
    </row>
    <row r="505" spans="1:8" x14ac:dyDescent="0.25">
      <c r="A505" s="1"/>
      <c r="B505" s="76"/>
      <c r="C505"/>
      <c r="D505"/>
      <c r="E505"/>
      <c r="F505"/>
      <c r="G505"/>
      <c r="H505"/>
    </row>
    <row r="506" spans="1:8" x14ac:dyDescent="0.25">
      <c r="A506" s="1"/>
      <c r="B506" s="76"/>
      <c r="C506"/>
      <c r="D506"/>
      <c r="E506"/>
      <c r="F506"/>
      <c r="G506"/>
      <c r="H506"/>
    </row>
    <row r="507" spans="1:8" x14ac:dyDescent="0.25">
      <c r="A507" s="1"/>
      <c r="B507" s="76"/>
      <c r="C507"/>
      <c r="D507"/>
      <c r="E507"/>
      <c r="F507"/>
      <c r="G507"/>
      <c r="H507"/>
    </row>
    <row r="508" spans="1:8" x14ac:dyDescent="0.25">
      <c r="A508" s="1"/>
      <c r="B508" s="76"/>
      <c r="C508"/>
      <c r="D508"/>
      <c r="E508"/>
      <c r="F508"/>
      <c r="G508"/>
      <c r="H508"/>
    </row>
    <row r="509" spans="1:8" x14ac:dyDescent="0.25">
      <c r="A509" s="1"/>
      <c r="B509" s="76"/>
      <c r="C509"/>
      <c r="D509"/>
      <c r="E509"/>
      <c r="F509"/>
      <c r="G509"/>
      <c r="H509"/>
    </row>
    <row r="510" spans="1:8" x14ac:dyDescent="0.25">
      <c r="A510" s="1"/>
      <c r="B510" s="76"/>
      <c r="C510"/>
      <c r="D510"/>
      <c r="E510"/>
      <c r="F510"/>
      <c r="G510"/>
      <c r="H510"/>
    </row>
    <row r="511" spans="1:8" x14ac:dyDescent="0.25">
      <c r="A511" s="1"/>
      <c r="B511" s="76"/>
      <c r="C511"/>
      <c r="D511"/>
      <c r="E511"/>
      <c r="F511"/>
      <c r="G511"/>
      <c r="H511"/>
    </row>
    <row r="512" spans="1:8" x14ac:dyDescent="0.25">
      <c r="A512" s="1"/>
      <c r="B512" s="76"/>
      <c r="C512"/>
      <c r="D512"/>
      <c r="E512"/>
      <c r="F512"/>
      <c r="G512"/>
      <c r="H512"/>
    </row>
    <row r="513" spans="1:8" x14ac:dyDescent="0.25">
      <c r="A513" s="1"/>
      <c r="B513" s="76"/>
      <c r="C513"/>
      <c r="D513"/>
      <c r="E513"/>
      <c r="F513"/>
      <c r="G513"/>
      <c r="H513"/>
    </row>
    <row r="514" spans="1:8" x14ac:dyDescent="0.25">
      <c r="A514" s="1"/>
      <c r="B514" s="76"/>
      <c r="C514"/>
      <c r="D514"/>
      <c r="E514"/>
      <c r="F514"/>
      <c r="G514"/>
      <c r="H514"/>
    </row>
    <row r="515" spans="1:8" x14ac:dyDescent="0.25">
      <c r="A515" s="1"/>
      <c r="B515" s="76"/>
      <c r="C515"/>
      <c r="D515"/>
      <c r="E515"/>
      <c r="F515"/>
      <c r="G515"/>
      <c r="H515"/>
    </row>
    <row r="516" spans="1:8" x14ac:dyDescent="0.25">
      <c r="A516" s="1"/>
      <c r="B516" s="76"/>
      <c r="C516"/>
      <c r="D516"/>
      <c r="E516"/>
      <c r="F516"/>
      <c r="G516"/>
      <c r="H516"/>
    </row>
    <row r="517" spans="1:8" x14ac:dyDescent="0.25">
      <c r="A517" s="1"/>
      <c r="B517" s="76"/>
      <c r="C517"/>
      <c r="D517"/>
      <c r="E517"/>
      <c r="F517"/>
      <c r="G517"/>
      <c r="H517"/>
    </row>
    <row r="518" spans="1:8" x14ac:dyDescent="0.25">
      <c r="A518" s="1"/>
      <c r="B518" s="76"/>
      <c r="C518"/>
      <c r="D518"/>
      <c r="E518"/>
      <c r="F518"/>
      <c r="G518"/>
      <c r="H518"/>
    </row>
    <row r="519" spans="1:8" x14ac:dyDescent="0.25">
      <c r="A519" s="1"/>
      <c r="B519" s="76"/>
      <c r="C519"/>
      <c r="D519"/>
      <c r="E519"/>
      <c r="F519"/>
      <c r="G519"/>
      <c r="H519"/>
    </row>
    <row r="520" spans="1:8" x14ac:dyDescent="0.25">
      <c r="A520" s="1"/>
      <c r="B520" s="76"/>
      <c r="C520"/>
      <c r="D520"/>
      <c r="E520"/>
      <c r="F520"/>
      <c r="G520"/>
      <c r="H520"/>
    </row>
    <row r="521" spans="1:8" x14ac:dyDescent="0.25">
      <c r="A521" s="1"/>
      <c r="B521" s="76"/>
      <c r="C521"/>
      <c r="D521"/>
      <c r="E521"/>
      <c r="F521"/>
      <c r="G521"/>
      <c r="H521"/>
    </row>
    <row r="522" spans="1:8" x14ac:dyDescent="0.25">
      <c r="A522" s="1"/>
      <c r="B522" s="76"/>
      <c r="C522"/>
      <c r="D522"/>
      <c r="E522"/>
      <c r="F522"/>
      <c r="G522"/>
      <c r="H522"/>
    </row>
    <row r="523" spans="1:8" x14ac:dyDescent="0.25">
      <c r="A523" s="1"/>
      <c r="B523" s="76"/>
      <c r="C523"/>
      <c r="D523"/>
      <c r="E523"/>
      <c r="F523"/>
      <c r="G523"/>
      <c r="H523"/>
    </row>
    <row r="524" spans="1:8" x14ac:dyDescent="0.25">
      <c r="A524" s="1"/>
      <c r="B524" s="76"/>
      <c r="C524"/>
      <c r="D524"/>
      <c r="E524"/>
      <c r="F524"/>
      <c r="G524"/>
      <c r="H524"/>
    </row>
    <row r="525" spans="1:8" x14ac:dyDescent="0.25">
      <c r="A525" s="1"/>
      <c r="B525" s="76"/>
      <c r="C525"/>
      <c r="D525"/>
      <c r="E525"/>
      <c r="F525"/>
      <c r="G525"/>
      <c r="H525"/>
    </row>
    <row r="526" spans="1:8" x14ac:dyDescent="0.25">
      <c r="A526" s="1"/>
      <c r="B526" s="76"/>
      <c r="C526"/>
      <c r="D526"/>
      <c r="E526"/>
      <c r="F526"/>
      <c r="G526"/>
      <c r="H526"/>
    </row>
    <row r="527" spans="1:8" x14ac:dyDescent="0.25">
      <c r="A527" s="1"/>
      <c r="B527" s="76"/>
      <c r="C527"/>
      <c r="D527"/>
      <c r="E527"/>
      <c r="F527"/>
      <c r="G527"/>
      <c r="H527"/>
    </row>
    <row r="528" spans="1:8" x14ac:dyDescent="0.25">
      <c r="A528" s="1"/>
      <c r="B528" s="76"/>
      <c r="C528"/>
      <c r="D528"/>
      <c r="E528"/>
      <c r="F528"/>
      <c r="G528"/>
      <c r="H528"/>
    </row>
    <row r="529" spans="1:8" x14ac:dyDescent="0.25">
      <c r="A529" s="1"/>
      <c r="B529" s="76"/>
      <c r="C529"/>
      <c r="D529"/>
      <c r="E529"/>
      <c r="F529"/>
      <c r="G529"/>
      <c r="H529"/>
    </row>
    <row r="530" spans="1:8" x14ac:dyDescent="0.25">
      <c r="A530" s="1"/>
      <c r="B530" s="76"/>
      <c r="C530"/>
      <c r="D530"/>
      <c r="E530"/>
      <c r="F530"/>
      <c r="G530"/>
      <c r="H530"/>
    </row>
    <row r="531" spans="1:8" x14ac:dyDescent="0.25">
      <c r="A531" s="1"/>
      <c r="B531" s="76"/>
      <c r="C531"/>
      <c r="D531"/>
      <c r="E531"/>
      <c r="F531"/>
      <c r="G531"/>
      <c r="H531"/>
    </row>
    <row r="532" spans="1:8" x14ac:dyDescent="0.25">
      <c r="A532" s="1"/>
      <c r="B532" s="76"/>
      <c r="C532"/>
      <c r="D532"/>
      <c r="E532"/>
      <c r="F532"/>
      <c r="G532"/>
      <c r="H532"/>
    </row>
    <row r="533" spans="1:8" x14ac:dyDescent="0.25">
      <c r="A533" s="1"/>
      <c r="B533" s="76"/>
      <c r="C533"/>
      <c r="D533"/>
      <c r="E533"/>
      <c r="F533"/>
      <c r="G533"/>
      <c r="H533"/>
    </row>
    <row r="534" spans="1:8" x14ac:dyDescent="0.25">
      <c r="A534" s="1"/>
      <c r="B534" s="76"/>
      <c r="C534"/>
      <c r="D534"/>
      <c r="E534"/>
      <c r="F534"/>
      <c r="G534"/>
      <c r="H534"/>
    </row>
    <row r="535" spans="1:8" x14ac:dyDescent="0.25">
      <c r="A535" s="1"/>
      <c r="B535" s="76"/>
      <c r="C535"/>
      <c r="D535"/>
      <c r="E535"/>
      <c r="F535"/>
      <c r="G535"/>
      <c r="H535"/>
    </row>
    <row r="536" spans="1:8" x14ac:dyDescent="0.25">
      <c r="A536" s="1"/>
      <c r="B536" s="76"/>
      <c r="C536"/>
      <c r="D536"/>
      <c r="E536"/>
      <c r="F536"/>
      <c r="G536"/>
      <c r="H536"/>
    </row>
    <row r="537" spans="1:8" x14ac:dyDescent="0.25">
      <c r="A537" s="1"/>
      <c r="B537" s="76"/>
      <c r="C537"/>
      <c r="D537"/>
      <c r="E537"/>
      <c r="F537"/>
      <c r="G537"/>
      <c r="H537"/>
    </row>
    <row r="538" spans="1:8" x14ac:dyDescent="0.25">
      <c r="A538" s="1"/>
      <c r="B538" s="76"/>
      <c r="C538"/>
      <c r="D538"/>
      <c r="E538"/>
      <c r="F538"/>
      <c r="G538"/>
      <c r="H538"/>
    </row>
    <row r="539" spans="1:8" x14ac:dyDescent="0.25">
      <c r="A539" s="1"/>
      <c r="B539" s="76"/>
      <c r="C539"/>
      <c r="D539"/>
      <c r="E539"/>
      <c r="F539"/>
      <c r="G539"/>
      <c r="H539"/>
    </row>
    <row r="540" spans="1:8" x14ac:dyDescent="0.25">
      <c r="A540" s="1"/>
      <c r="B540" s="76"/>
      <c r="C540"/>
      <c r="D540"/>
      <c r="E540"/>
      <c r="F540"/>
      <c r="G540"/>
      <c r="H540"/>
    </row>
    <row r="541" spans="1:8" x14ac:dyDescent="0.25">
      <c r="A541" s="1"/>
      <c r="B541" s="76"/>
      <c r="C541"/>
      <c r="D541"/>
      <c r="E541"/>
      <c r="F541"/>
      <c r="G541"/>
      <c r="H541"/>
    </row>
    <row r="542" spans="1:8" x14ac:dyDescent="0.25">
      <c r="A542" s="1"/>
      <c r="B542" s="76"/>
      <c r="C542"/>
      <c r="D542"/>
      <c r="E542"/>
      <c r="F542"/>
      <c r="G542"/>
      <c r="H542"/>
    </row>
    <row r="543" spans="1:8" x14ac:dyDescent="0.25">
      <c r="A543" s="1"/>
      <c r="B543" s="76"/>
      <c r="C543"/>
      <c r="D543"/>
      <c r="E543"/>
      <c r="F543"/>
      <c r="G543"/>
      <c r="H543"/>
    </row>
    <row r="544" spans="1:8" x14ac:dyDescent="0.25">
      <c r="A544" s="1"/>
      <c r="B544" s="76"/>
      <c r="C544"/>
      <c r="D544"/>
      <c r="E544"/>
      <c r="F544"/>
      <c r="G544"/>
      <c r="H544"/>
    </row>
    <row r="545" spans="1:8" x14ac:dyDescent="0.25">
      <c r="A545" s="1"/>
      <c r="B545" s="76"/>
      <c r="C545"/>
      <c r="D545"/>
      <c r="E545"/>
      <c r="F545"/>
      <c r="G545"/>
      <c r="H545"/>
    </row>
    <row r="546" spans="1:8" x14ac:dyDescent="0.25">
      <c r="A546" s="1"/>
      <c r="B546" s="76"/>
      <c r="C546"/>
      <c r="D546"/>
      <c r="E546"/>
      <c r="F546"/>
      <c r="G546"/>
      <c r="H546"/>
    </row>
    <row r="547" spans="1:8" x14ac:dyDescent="0.25">
      <c r="A547" s="1"/>
      <c r="B547" s="76"/>
      <c r="C547"/>
      <c r="D547"/>
      <c r="E547"/>
      <c r="F547"/>
      <c r="G547"/>
      <c r="H547"/>
    </row>
    <row r="548" spans="1:8" x14ac:dyDescent="0.25">
      <c r="A548" s="1"/>
      <c r="B548" s="76"/>
      <c r="C548"/>
      <c r="D548"/>
      <c r="E548"/>
      <c r="F548"/>
      <c r="G548"/>
      <c r="H548"/>
    </row>
    <row r="549" spans="1:8" x14ac:dyDescent="0.25">
      <c r="A549" s="1"/>
      <c r="B549" s="76"/>
      <c r="C549"/>
      <c r="D549"/>
      <c r="E549"/>
      <c r="F549"/>
      <c r="G549"/>
      <c r="H549"/>
    </row>
    <row r="550" spans="1:8" x14ac:dyDescent="0.25">
      <c r="A550" s="1"/>
      <c r="B550" s="76"/>
      <c r="C550"/>
      <c r="D550"/>
      <c r="E550"/>
      <c r="F550"/>
      <c r="G550"/>
      <c r="H550"/>
    </row>
    <row r="551" spans="1:8" x14ac:dyDescent="0.25">
      <c r="A551" s="1"/>
      <c r="B551" s="76"/>
      <c r="C551"/>
      <c r="D551"/>
      <c r="E551"/>
      <c r="F551"/>
      <c r="G551"/>
      <c r="H551"/>
    </row>
    <row r="552" spans="1:8" x14ac:dyDescent="0.25">
      <c r="A552" s="1"/>
      <c r="B552" s="76"/>
      <c r="C552"/>
      <c r="D552"/>
      <c r="E552"/>
      <c r="F552"/>
      <c r="G552"/>
      <c r="H552"/>
    </row>
    <row r="553" spans="1:8" x14ac:dyDescent="0.25">
      <c r="A553" s="1"/>
      <c r="B553" s="76"/>
      <c r="C553"/>
      <c r="D553"/>
      <c r="E553"/>
      <c r="F553"/>
      <c r="G553"/>
      <c r="H553"/>
    </row>
    <row r="554" spans="1:8" x14ac:dyDescent="0.25">
      <c r="A554" s="1"/>
      <c r="B554" s="76"/>
      <c r="C554"/>
      <c r="D554"/>
      <c r="E554"/>
      <c r="F554"/>
      <c r="G554"/>
      <c r="H554"/>
    </row>
    <row r="555" spans="1:8" x14ac:dyDescent="0.25">
      <c r="A555" s="1"/>
      <c r="B555" s="76"/>
      <c r="C555"/>
      <c r="D555"/>
      <c r="E555"/>
      <c r="F555"/>
      <c r="G555"/>
      <c r="H555"/>
    </row>
    <row r="556" spans="1:8" x14ac:dyDescent="0.25">
      <c r="A556" s="1"/>
      <c r="B556" s="76"/>
      <c r="C556"/>
      <c r="D556"/>
      <c r="E556"/>
      <c r="F556"/>
      <c r="G556"/>
      <c r="H556"/>
    </row>
    <row r="557" spans="1:8" x14ac:dyDescent="0.25">
      <c r="A557" s="1"/>
      <c r="B557" s="76"/>
      <c r="C557"/>
      <c r="D557"/>
      <c r="E557"/>
      <c r="F557"/>
      <c r="G557"/>
      <c r="H557"/>
    </row>
    <row r="558" spans="1:8" x14ac:dyDescent="0.25">
      <c r="A558" s="1"/>
      <c r="B558" s="76"/>
      <c r="C558"/>
      <c r="D558"/>
      <c r="E558"/>
      <c r="F558"/>
      <c r="G558"/>
      <c r="H558"/>
    </row>
    <row r="559" spans="1:8" x14ac:dyDescent="0.25">
      <c r="A559" s="1"/>
      <c r="B559" s="76"/>
      <c r="C559"/>
      <c r="D559"/>
      <c r="E559"/>
      <c r="F559"/>
      <c r="G559"/>
      <c r="H559"/>
    </row>
    <row r="560" spans="1:8" x14ac:dyDescent="0.25">
      <c r="A560" s="1"/>
      <c r="B560" s="76"/>
      <c r="C560"/>
      <c r="D560"/>
      <c r="E560"/>
      <c r="F560"/>
      <c r="G560"/>
      <c r="H560"/>
    </row>
    <row r="561" spans="1:8" x14ac:dyDescent="0.25">
      <c r="A561" s="1"/>
      <c r="B561" s="76"/>
      <c r="C561"/>
      <c r="D561"/>
      <c r="E561"/>
      <c r="F561"/>
      <c r="G561"/>
      <c r="H561"/>
    </row>
    <row r="562" spans="1:8" x14ac:dyDescent="0.25">
      <c r="A562" s="1"/>
      <c r="B562" s="76"/>
      <c r="C562"/>
      <c r="D562"/>
      <c r="E562"/>
      <c r="F562"/>
      <c r="G562"/>
      <c r="H562"/>
    </row>
    <row r="563" spans="1:8" x14ac:dyDescent="0.25">
      <c r="A563" s="1"/>
      <c r="B563" s="76"/>
      <c r="C563"/>
      <c r="D563"/>
      <c r="E563"/>
      <c r="F563"/>
      <c r="G563"/>
      <c r="H563"/>
    </row>
    <row r="564" spans="1:8" x14ac:dyDescent="0.25">
      <c r="A564" s="1"/>
      <c r="B564" s="76"/>
      <c r="C564"/>
      <c r="D564"/>
      <c r="E564"/>
      <c r="F564"/>
      <c r="G564"/>
      <c r="H564"/>
    </row>
    <row r="565" spans="1:8" x14ac:dyDescent="0.25">
      <c r="A565" s="1"/>
      <c r="B565" s="76"/>
      <c r="C565"/>
      <c r="D565"/>
      <c r="E565"/>
      <c r="F565"/>
      <c r="G565"/>
      <c r="H565"/>
    </row>
    <row r="566" spans="1:8" x14ac:dyDescent="0.25">
      <c r="A566" s="1"/>
      <c r="B566" s="76"/>
      <c r="C566"/>
      <c r="D566"/>
      <c r="E566"/>
      <c r="F566"/>
      <c r="G566"/>
      <c r="H566"/>
    </row>
    <row r="567" spans="1:8" x14ac:dyDescent="0.25">
      <c r="A567" s="1"/>
      <c r="B567" s="76"/>
      <c r="C567"/>
      <c r="D567"/>
      <c r="E567"/>
      <c r="F567"/>
      <c r="G567"/>
      <c r="H567"/>
    </row>
    <row r="568" spans="1:8" x14ac:dyDescent="0.25">
      <c r="A568" s="1"/>
      <c r="B568" s="76"/>
      <c r="C568"/>
      <c r="D568"/>
      <c r="E568"/>
      <c r="F568"/>
      <c r="G568"/>
      <c r="H568"/>
    </row>
    <row r="569" spans="1:8" x14ac:dyDescent="0.25">
      <c r="A569" s="1"/>
      <c r="B569" s="76"/>
      <c r="C569"/>
      <c r="D569"/>
      <c r="E569"/>
      <c r="F569"/>
      <c r="G569"/>
      <c r="H569"/>
    </row>
    <row r="570" spans="1:8" x14ac:dyDescent="0.25">
      <c r="A570" s="1"/>
      <c r="B570" s="76"/>
      <c r="C570"/>
      <c r="D570"/>
      <c r="E570"/>
      <c r="F570"/>
      <c r="G570"/>
      <c r="H570"/>
    </row>
    <row r="571" spans="1:8" x14ac:dyDescent="0.25">
      <c r="A571" s="1"/>
      <c r="B571" s="76"/>
      <c r="C571"/>
      <c r="D571"/>
      <c r="E571"/>
      <c r="F571"/>
      <c r="G571"/>
      <c r="H571"/>
    </row>
    <row r="572" spans="1:8" x14ac:dyDescent="0.25">
      <c r="A572" s="1"/>
      <c r="B572" s="76"/>
      <c r="C572"/>
      <c r="D572"/>
      <c r="E572"/>
      <c r="F572"/>
      <c r="G572"/>
      <c r="H572"/>
    </row>
    <row r="573" spans="1:8" x14ac:dyDescent="0.25">
      <c r="A573" s="1"/>
      <c r="B573" s="76"/>
      <c r="C573"/>
      <c r="D573"/>
      <c r="E573"/>
      <c r="F573"/>
      <c r="G573"/>
      <c r="H573"/>
    </row>
    <row r="574" spans="1:8" x14ac:dyDescent="0.25">
      <c r="A574" s="1"/>
      <c r="B574" s="76"/>
      <c r="C574"/>
      <c r="D574"/>
      <c r="E574"/>
      <c r="F574"/>
      <c r="G574"/>
      <c r="H574"/>
    </row>
    <row r="575" spans="1:8" x14ac:dyDescent="0.25">
      <c r="A575" s="1"/>
      <c r="B575" s="76"/>
      <c r="C575"/>
      <c r="D575"/>
      <c r="E575"/>
      <c r="F575"/>
      <c r="G575"/>
      <c r="H575"/>
    </row>
    <row r="576" spans="1:8" x14ac:dyDescent="0.25">
      <c r="A576" s="1"/>
      <c r="B576" s="76"/>
      <c r="C576"/>
      <c r="D576"/>
      <c r="E576"/>
      <c r="F576"/>
      <c r="G576"/>
      <c r="H576"/>
    </row>
    <row r="577" spans="1:8" x14ac:dyDescent="0.25">
      <c r="A577" s="1"/>
      <c r="B577" s="76"/>
      <c r="C577"/>
      <c r="D577"/>
      <c r="E577"/>
      <c r="F577"/>
      <c r="G577"/>
      <c r="H577"/>
    </row>
    <row r="578" spans="1:8" x14ac:dyDescent="0.25">
      <c r="A578" s="1"/>
      <c r="B578" s="76"/>
      <c r="C578"/>
      <c r="D578"/>
      <c r="E578"/>
      <c r="F578"/>
      <c r="G578"/>
      <c r="H578"/>
    </row>
    <row r="579" spans="1:8" x14ac:dyDescent="0.25">
      <c r="A579" s="1"/>
      <c r="B579" s="76"/>
      <c r="C579"/>
      <c r="D579"/>
      <c r="E579"/>
      <c r="F579"/>
      <c r="G579"/>
      <c r="H579"/>
    </row>
    <row r="580" spans="1:8" x14ac:dyDescent="0.25">
      <c r="A580" s="1"/>
      <c r="B580" s="76"/>
      <c r="C580"/>
      <c r="D580"/>
      <c r="E580"/>
      <c r="F580"/>
      <c r="G580"/>
      <c r="H580"/>
    </row>
    <row r="581" spans="1:8" x14ac:dyDescent="0.25">
      <c r="A581" s="1"/>
      <c r="B581" s="76"/>
      <c r="C581"/>
      <c r="D581"/>
      <c r="E581"/>
      <c r="F581"/>
      <c r="G581"/>
      <c r="H581"/>
    </row>
    <row r="582" spans="1:8" x14ac:dyDescent="0.25">
      <c r="A582" s="1"/>
      <c r="B582" s="76"/>
      <c r="C582"/>
      <c r="D582"/>
      <c r="E582"/>
      <c r="F582"/>
      <c r="G582"/>
      <c r="H582"/>
    </row>
    <row r="583" spans="1:8" x14ac:dyDescent="0.25">
      <c r="A583" s="1"/>
      <c r="B583" s="76"/>
      <c r="C583"/>
      <c r="D583"/>
      <c r="E583"/>
      <c r="F583"/>
      <c r="G583"/>
      <c r="H583"/>
    </row>
    <row r="584" spans="1:8" x14ac:dyDescent="0.25">
      <c r="A584" s="1"/>
      <c r="B584" s="76"/>
      <c r="C584"/>
      <c r="D584"/>
      <c r="E584"/>
      <c r="F584"/>
      <c r="G584"/>
      <c r="H584"/>
    </row>
    <row r="585" spans="1:8" x14ac:dyDescent="0.25">
      <c r="A585" s="1"/>
      <c r="B585" s="76"/>
      <c r="C585"/>
      <c r="D585"/>
      <c r="E585"/>
      <c r="F585"/>
      <c r="G585"/>
      <c r="H585"/>
    </row>
    <row r="586" spans="1:8" x14ac:dyDescent="0.25">
      <c r="A586" s="1"/>
      <c r="B586" s="76"/>
      <c r="C586"/>
      <c r="D586"/>
      <c r="E586"/>
      <c r="F586"/>
      <c r="G586"/>
      <c r="H586"/>
    </row>
    <row r="587" spans="1:8" x14ac:dyDescent="0.25">
      <c r="A587" s="1"/>
      <c r="B587" s="76"/>
      <c r="C587"/>
      <c r="D587"/>
      <c r="E587"/>
      <c r="F587"/>
      <c r="G587"/>
      <c r="H587"/>
    </row>
    <row r="588" spans="1:8" x14ac:dyDescent="0.25">
      <c r="A588" s="1"/>
      <c r="B588" s="76"/>
      <c r="C588"/>
      <c r="D588"/>
      <c r="E588"/>
      <c r="F588"/>
      <c r="G588"/>
      <c r="H588"/>
    </row>
    <row r="589" spans="1:8" x14ac:dyDescent="0.25">
      <c r="A589" s="1"/>
      <c r="B589" s="76"/>
      <c r="C589"/>
      <c r="D589"/>
      <c r="E589"/>
      <c r="F589"/>
      <c r="G589"/>
      <c r="H589"/>
    </row>
    <row r="590" spans="1:8" x14ac:dyDescent="0.25">
      <c r="A590" s="1"/>
      <c r="B590" s="76"/>
      <c r="C590"/>
      <c r="D590"/>
      <c r="E590"/>
      <c r="F590"/>
      <c r="G590"/>
      <c r="H590"/>
    </row>
    <row r="591" spans="1:8" x14ac:dyDescent="0.25">
      <c r="A591" s="1"/>
      <c r="B591" s="76"/>
      <c r="C591"/>
      <c r="D591"/>
      <c r="E591"/>
      <c r="F591"/>
      <c r="G591"/>
      <c r="H591"/>
    </row>
    <row r="592" spans="1:8" x14ac:dyDescent="0.25">
      <c r="A592" s="1"/>
      <c r="B592" s="76"/>
      <c r="C592"/>
      <c r="D592"/>
      <c r="E592"/>
      <c r="F592"/>
      <c r="G592"/>
      <c r="H592"/>
    </row>
    <row r="593" spans="1:8" x14ac:dyDescent="0.25">
      <c r="A593" s="1"/>
      <c r="B593" s="76"/>
      <c r="C593"/>
      <c r="D593"/>
      <c r="E593"/>
      <c r="F593"/>
      <c r="G593"/>
      <c r="H593"/>
    </row>
    <row r="594" spans="1:8" x14ac:dyDescent="0.25">
      <c r="A594" s="1"/>
      <c r="B594" s="76"/>
      <c r="C594"/>
      <c r="D594"/>
      <c r="E594"/>
      <c r="F594"/>
      <c r="G594"/>
      <c r="H594"/>
    </row>
    <row r="595" spans="1:8" x14ac:dyDescent="0.25">
      <c r="A595" s="1"/>
      <c r="B595" s="76"/>
      <c r="C595"/>
      <c r="D595"/>
      <c r="E595"/>
      <c r="F595"/>
      <c r="G595"/>
      <c r="H595"/>
    </row>
    <row r="596" spans="1:8" x14ac:dyDescent="0.25">
      <c r="A596" s="1"/>
      <c r="B596" s="76"/>
      <c r="C596"/>
      <c r="D596"/>
      <c r="E596"/>
      <c r="F596"/>
      <c r="G596"/>
      <c r="H596"/>
    </row>
    <row r="597" spans="1:8" x14ac:dyDescent="0.25">
      <c r="A597" s="1"/>
      <c r="B597" s="76"/>
      <c r="C597"/>
      <c r="D597"/>
      <c r="E597"/>
      <c r="F597"/>
      <c r="G597"/>
      <c r="H597"/>
    </row>
    <row r="598" spans="1:8" x14ac:dyDescent="0.25">
      <c r="A598" s="1"/>
      <c r="B598" s="76"/>
      <c r="C598"/>
      <c r="D598"/>
      <c r="E598"/>
      <c r="F598"/>
      <c r="G598"/>
      <c r="H598"/>
    </row>
    <row r="599" spans="1:8" x14ac:dyDescent="0.25">
      <c r="A599" s="1"/>
      <c r="B599" s="76"/>
      <c r="C599"/>
      <c r="D599"/>
      <c r="E599"/>
      <c r="F599"/>
      <c r="G599"/>
      <c r="H599"/>
    </row>
    <row r="600" spans="1:8" x14ac:dyDescent="0.25">
      <c r="A600" s="1"/>
      <c r="B600" s="76"/>
      <c r="C600"/>
      <c r="D600"/>
      <c r="E600"/>
      <c r="F600"/>
      <c r="G600"/>
      <c r="H600"/>
    </row>
    <row r="601" spans="1:8" x14ac:dyDescent="0.25">
      <c r="A601" s="1"/>
      <c r="B601" s="76"/>
      <c r="C601"/>
      <c r="D601"/>
      <c r="E601"/>
      <c r="F601"/>
      <c r="G601"/>
      <c r="H601"/>
    </row>
    <row r="602" spans="1:8" x14ac:dyDescent="0.25">
      <c r="A602" s="1"/>
      <c r="B602" s="76"/>
      <c r="C602"/>
      <c r="D602"/>
      <c r="E602"/>
      <c r="F602"/>
      <c r="G602"/>
      <c r="H602"/>
    </row>
    <row r="603" spans="1:8" x14ac:dyDescent="0.25">
      <c r="A603" s="1"/>
      <c r="B603" s="76"/>
      <c r="C603"/>
      <c r="D603"/>
      <c r="E603"/>
      <c r="F603"/>
      <c r="G603"/>
      <c r="H603"/>
    </row>
    <row r="604" spans="1:8" x14ac:dyDescent="0.25">
      <c r="A604" s="1"/>
      <c r="B604" s="76"/>
      <c r="C604"/>
      <c r="D604"/>
      <c r="E604"/>
      <c r="F604"/>
      <c r="G604"/>
      <c r="H604"/>
    </row>
    <row r="605" spans="1:8" x14ac:dyDescent="0.25">
      <c r="A605" s="1"/>
      <c r="B605" s="76"/>
      <c r="C605"/>
      <c r="D605"/>
      <c r="E605"/>
      <c r="F605"/>
      <c r="G605"/>
      <c r="H605"/>
    </row>
    <row r="606" spans="1:8" x14ac:dyDescent="0.25">
      <c r="A606" s="1"/>
      <c r="B606" s="76"/>
      <c r="C606"/>
      <c r="D606"/>
      <c r="E606"/>
      <c r="F606"/>
      <c r="G606"/>
      <c r="H606"/>
    </row>
    <row r="607" spans="1:8" x14ac:dyDescent="0.25">
      <c r="A607" s="1"/>
      <c r="B607" s="76"/>
      <c r="C607"/>
      <c r="D607"/>
      <c r="E607"/>
      <c r="F607"/>
      <c r="G607"/>
      <c r="H607"/>
    </row>
    <row r="608" spans="1:8" x14ac:dyDescent="0.25">
      <c r="A608" s="1"/>
      <c r="B608" s="76"/>
      <c r="C608"/>
      <c r="D608"/>
      <c r="E608"/>
      <c r="F608"/>
      <c r="G608"/>
      <c r="H608"/>
    </row>
    <row r="609" spans="1:8" x14ac:dyDescent="0.25">
      <c r="A609" s="1"/>
      <c r="B609" s="76"/>
      <c r="C609"/>
      <c r="D609"/>
      <c r="E609"/>
      <c r="F609"/>
      <c r="G609"/>
      <c r="H609"/>
    </row>
    <row r="610" spans="1:8" x14ac:dyDescent="0.25">
      <c r="A610" s="1"/>
      <c r="B610" s="76"/>
      <c r="C610"/>
      <c r="D610"/>
      <c r="E610"/>
      <c r="F610"/>
      <c r="G610"/>
      <c r="H610"/>
    </row>
    <row r="611" spans="1:8" x14ac:dyDescent="0.25">
      <c r="A611" s="1"/>
      <c r="B611" s="76"/>
      <c r="C611"/>
      <c r="D611"/>
      <c r="E611"/>
      <c r="F611"/>
      <c r="G611"/>
      <c r="H611"/>
    </row>
    <row r="612" spans="1:8" x14ac:dyDescent="0.25">
      <c r="A612" s="1"/>
      <c r="B612" s="76"/>
      <c r="C612"/>
      <c r="D612"/>
      <c r="E612"/>
      <c r="F612"/>
      <c r="G612"/>
      <c r="H612"/>
    </row>
    <row r="613" spans="1:8" x14ac:dyDescent="0.25">
      <c r="A613" s="1"/>
      <c r="B613" s="76"/>
      <c r="C613"/>
      <c r="D613"/>
      <c r="E613"/>
      <c r="F613"/>
      <c r="G613"/>
      <c r="H613"/>
    </row>
    <row r="614" spans="1:8" x14ac:dyDescent="0.25">
      <c r="A614" s="1"/>
      <c r="B614" s="76"/>
      <c r="C614"/>
      <c r="D614"/>
      <c r="E614"/>
      <c r="F614"/>
      <c r="G614"/>
      <c r="H614"/>
    </row>
    <row r="615" spans="1:8" x14ac:dyDescent="0.25">
      <c r="A615" s="1"/>
      <c r="B615" s="76"/>
      <c r="C615"/>
      <c r="D615"/>
      <c r="E615"/>
      <c r="F615"/>
      <c r="G615"/>
      <c r="H615"/>
    </row>
    <row r="616" spans="1:8" x14ac:dyDescent="0.25">
      <c r="A616" s="1"/>
      <c r="B616" s="76"/>
      <c r="C616"/>
      <c r="D616"/>
      <c r="E616"/>
      <c r="F616"/>
      <c r="G616"/>
      <c r="H616"/>
    </row>
    <row r="617" spans="1:8" x14ac:dyDescent="0.25">
      <c r="A617" s="1"/>
      <c r="B617" s="76"/>
      <c r="C617"/>
      <c r="D617"/>
      <c r="E617"/>
      <c r="F617"/>
      <c r="G617"/>
      <c r="H617"/>
    </row>
    <row r="618" spans="1:8" x14ac:dyDescent="0.25">
      <c r="A618" s="1"/>
      <c r="B618" s="76"/>
      <c r="C618"/>
      <c r="D618"/>
      <c r="E618"/>
      <c r="F618"/>
      <c r="G618"/>
      <c r="H618"/>
    </row>
    <row r="619" spans="1:8" x14ac:dyDescent="0.25">
      <c r="A619" s="1"/>
      <c r="B619" s="76"/>
      <c r="C619"/>
      <c r="D619"/>
      <c r="E619"/>
      <c r="F619"/>
      <c r="G619"/>
      <c r="H619"/>
    </row>
    <row r="620" spans="1:8" x14ac:dyDescent="0.25">
      <c r="A620" s="1"/>
      <c r="B620" s="76"/>
      <c r="C620"/>
      <c r="D620"/>
      <c r="E620"/>
      <c r="F620"/>
      <c r="G620"/>
      <c r="H620"/>
    </row>
    <row r="621" spans="1:8" x14ac:dyDescent="0.25">
      <c r="A621" s="1"/>
      <c r="B621" s="76"/>
      <c r="C621"/>
      <c r="D621"/>
      <c r="E621"/>
      <c r="F621"/>
      <c r="G621"/>
      <c r="H621"/>
    </row>
    <row r="622" spans="1:8" x14ac:dyDescent="0.25">
      <c r="A622" s="1"/>
      <c r="B622" s="76"/>
      <c r="C622"/>
      <c r="D622"/>
      <c r="E622"/>
      <c r="F622"/>
      <c r="G622"/>
      <c r="H622"/>
    </row>
  </sheetData>
  <mergeCells count="40">
    <mergeCell ref="A3:E3"/>
    <mergeCell ref="A9:E9"/>
    <mergeCell ref="A4:E4"/>
    <mergeCell ref="A5:E5"/>
    <mergeCell ref="A6:E6"/>
    <mergeCell ref="A7:E7"/>
    <mergeCell ref="A8:E8"/>
    <mergeCell ref="E20:E21"/>
    <mergeCell ref="B20:B21"/>
    <mergeCell ref="A20:A21"/>
    <mergeCell ref="A22:A23"/>
    <mergeCell ref="B22:B23"/>
    <mergeCell ref="B24:B25"/>
    <mergeCell ref="A28:A29"/>
    <mergeCell ref="B28:B29"/>
    <mergeCell ref="A30:A31"/>
    <mergeCell ref="B30:B31"/>
    <mergeCell ref="E24:E25"/>
    <mergeCell ref="E22:E23"/>
    <mergeCell ref="A34:A35"/>
    <mergeCell ref="B34:B35"/>
    <mergeCell ref="A36:A37"/>
    <mergeCell ref="B36:B37"/>
    <mergeCell ref="E34:E35"/>
    <mergeCell ref="E26:E27"/>
    <mergeCell ref="A26:A27"/>
    <mergeCell ref="B26:B27"/>
    <mergeCell ref="A32:A33"/>
    <mergeCell ref="B32:B33"/>
    <mergeCell ref="E32:E33"/>
    <mergeCell ref="E30:E31"/>
    <mergeCell ref="E28:E29"/>
    <mergeCell ref="A24:A25"/>
    <mergeCell ref="A44:A45"/>
    <mergeCell ref="B44:B45"/>
    <mergeCell ref="E36:E37"/>
    <mergeCell ref="E38:E39"/>
    <mergeCell ref="E40:E41"/>
    <mergeCell ref="E42:E43"/>
    <mergeCell ref="E44:E45"/>
  </mergeCells>
  <phoneticPr fontId="7" type="noConversion"/>
  <printOptions horizontalCentered="1"/>
  <pageMargins left="0.47244094488188981" right="0.15748031496062992" top="0.59055118110236227" bottom="0.53" header="0.43307086614173229" footer="0.11811023622047245"/>
  <pageSetup scale="43" fitToHeight="4" orientation="landscape" r:id="rId1"/>
  <rowBreaks count="4" manualBreakCount="4">
    <brk id="15" max="4" man="1"/>
    <brk id="23" max="4" man="1"/>
    <brk id="31" max="4" man="1"/>
    <brk id="4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8805-0F5F-46BA-8332-087CE112A9C8}">
  <dimension ref="A1:T48"/>
  <sheetViews>
    <sheetView tabSelected="1" view="pageBreakPreview" topLeftCell="A2" zoomScale="70" zoomScaleNormal="115" zoomScaleSheetLayoutView="70" zoomScalePageLayoutView="40" workbookViewId="0">
      <pane xSplit="2" ySplit="10" topLeftCell="C32" activePane="bottomRight" state="frozen"/>
      <selection activeCell="A2" sqref="A2"/>
      <selection pane="topRight" activeCell="C2" sqref="C2"/>
      <selection pane="bottomLeft" activeCell="A12" sqref="A12"/>
      <selection pane="bottomRight" activeCell="E35" sqref="E35"/>
    </sheetView>
  </sheetViews>
  <sheetFormatPr baseColWidth="10" defaultRowHeight="15" x14ac:dyDescent="0.25"/>
  <cols>
    <col min="1" max="1" width="19.5703125" customWidth="1"/>
    <col min="2" max="2" width="53.28515625" style="76" customWidth="1"/>
    <col min="3" max="3" width="23.140625" style="21" customWidth="1"/>
    <col min="4" max="4" width="54.140625" style="76" customWidth="1"/>
    <col min="5" max="5" width="38.42578125" customWidth="1"/>
    <col min="6" max="7" width="19.5703125" customWidth="1"/>
    <col min="8" max="8" width="15.7109375" customWidth="1"/>
    <col min="9" max="9" width="19.28515625" customWidth="1"/>
    <col min="10" max="10" width="21.140625" customWidth="1"/>
    <col min="11" max="13" width="15.7109375" customWidth="1"/>
  </cols>
  <sheetData>
    <row r="1" spans="1:20" ht="18.75" customHeight="1" x14ac:dyDescent="0.25">
      <c r="A1" s="153"/>
      <c r="B1" s="154"/>
      <c r="C1" s="154"/>
      <c r="D1" s="154"/>
      <c r="E1" s="154"/>
      <c r="F1" s="154"/>
      <c r="G1" s="154"/>
      <c r="H1" s="154"/>
      <c r="I1" s="154"/>
      <c r="J1" s="154"/>
      <c r="K1" s="154"/>
      <c r="L1" s="154"/>
      <c r="M1" s="155"/>
    </row>
    <row r="2" spans="1:20" ht="18.75" customHeight="1" x14ac:dyDescent="0.25">
      <c r="A2" s="147" t="s">
        <v>94</v>
      </c>
      <c r="B2" s="148"/>
      <c r="C2" s="148"/>
      <c r="D2" s="148"/>
      <c r="E2" s="148"/>
      <c r="F2" s="148"/>
      <c r="G2" s="148"/>
      <c r="H2" s="148"/>
      <c r="I2" s="148"/>
      <c r="J2" s="148"/>
      <c r="K2" s="148"/>
      <c r="L2" s="148"/>
      <c r="M2" s="149"/>
    </row>
    <row r="3" spans="1:20" ht="18.75" customHeight="1" x14ac:dyDescent="0.25">
      <c r="A3" s="147" t="s">
        <v>8</v>
      </c>
      <c r="B3" s="148"/>
      <c r="C3" s="148"/>
      <c r="D3" s="148"/>
      <c r="E3" s="148"/>
      <c r="F3" s="148"/>
      <c r="G3" s="148"/>
      <c r="H3" s="148"/>
      <c r="I3" s="148"/>
      <c r="J3" s="148"/>
      <c r="K3" s="148"/>
      <c r="L3" s="148"/>
      <c r="M3" s="149"/>
    </row>
    <row r="4" spans="1:20" ht="18.75" customHeight="1" thickBot="1" x14ac:dyDescent="0.3">
      <c r="A4" s="150" t="s">
        <v>10</v>
      </c>
      <c r="B4" s="151"/>
      <c r="C4" s="151"/>
      <c r="D4" s="151"/>
      <c r="E4" s="151"/>
      <c r="F4" s="151"/>
      <c r="G4" s="151"/>
      <c r="H4" s="151"/>
      <c r="I4" s="151"/>
      <c r="J4" s="151"/>
      <c r="K4" s="151"/>
      <c r="L4" s="151"/>
      <c r="M4" s="152"/>
    </row>
    <row r="5" spans="1:20" ht="18.75" customHeight="1" thickBot="1" x14ac:dyDescent="0.3">
      <c r="A5" s="124" t="s">
        <v>9</v>
      </c>
      <c r="B5" s="125"/>
      <c r="C5" s="125"/>
      <c r="D5" s="125"/>
      <c r="E5" s="125"/>
      <c r="F5" s="125"/>
      <c r="G5" s="125"/>
      <c r="H5" s="125"/>
      <c r="I5" s="125"/>
      <c r="J5" s="125"/>
      <c r="K5" s="125"/>
      <c r="L5" s="125"/>
      <c r="M5" s="126"/>
    </row>
    <row r="6" spans="1:20" ht="18.75" customHeight="1" thickBot="1" x14ac:dyDescent="0.3">
      <c r="A6" s="141" t="s">
        <v>158</v>
      </c>
      <c r="B6" s="142"/>
      <c r="C6" s="142"/>
      <c r="D6" s="142"/>
      <c r="E6" s="142"/>
      <c r="F6" s="142"/>
      <c r="G6" s="142"/>
      <c r="H6" s="142"/>
      <c r="I6" s="142"/>
      <c r="J6" s="142"/>
      <c r="K6" s="142"/>
      <c r="L6" s="142"/>
      <c r="M6" s="143"/>
    </row>
    <row r="7" spans="1:20" ht="18.75" customHeight="1" thickBot="1" x14ac:dyDescent="0.3">
      <c r="A7" s="141" t="s">
        <v>157</v>
      </c>
      <c r="B7" s="142"/>
      <c r="C7" s="142"/>
      <c r="D7" s="142"/>
      <c r="E7" s="142"/>
      <c r="F7" s="142"/>
      <c r="G7" s="142"/>
      <c r="H7" s="142"/>
      <c r="I7" s="142"/>
      <c r="J7" s="142"/>
      <c r="K7" s="142"/>
      <c r="L7" s="142"/>
      <c r="M7" s="143"/>
    </row>
    <row r="8" spans="1:20" ht="18.75" customHeight="1" thickBot="1" x14ac:dyDescent="0.3">
      <c r="A8" s="141" t="s">
        <v>278</v>
      </c>
      <c r="B8" s="142"/>
      <c r="C8" s="142"/>
      <c r="D8" s="142"/>
      <c r="E8" s="142"/>
      <c r="F8" s="142"/>
      <c r="G8" s="142"/>
      <c r="H8" s="142"/>
      <c r="I8" s="142"/>
      <c r="J8" s="142"/>
      <c r="K8" s="142"/>
      <c r="L8" s="142"/>
      <c r="M8" s="143"/>
    </row>
    <row r="9" spans="1:20" ht="18.75" customHeight="1" thickBot="1" x14ac:dyDescent="0.3">
      <c r="A9" s="124" t="s">
        <v>93</v>
      </c>
      <c r="B9" s="125"/>
      <c r="C9" s="125"/>
      <c r="D9" s="125"/>
      <c r="E9" s="125"/>
      <c r="F9" s="125"/>
      <c r="G9" s="125"/>
      <c r="H9" s="125"/>
      <c r="I9" s="125"/>
      <c r="J9" s="125"/>
      <c r="K9" s="125"/>
      <c r="L9" s="125"/>
      <c r="M9" s="126"/>
    </row>
    <row r="10" spans="1:20" ht="18.75" customHeight="1" thickBot="1" x14ac:dyDescent="0.3">
      <c r="A10" s="144"/>
      <c r="B10" s="145"/>
      <c r="C10" s="145"/>
      <c r="D10" s="145"/>
      <c r="E10" s="145"/>
      <c r="F10" s="145"/>
      <c r="G10" s="145"/>
      <c r="H10" s="145"/>
      <c r="I10" s="145"/>
      <c r="J10" s="145"/>
      <c r="K10" s="145"/>
      <c r="L10" s="145"/>
      <c r="M10" s="146"/>
    </row>
    <row r="11" spans="1:20" ht="59.25" customHeight="1" thickBot="1" x14ac:dyDescent="0.3">
      <c r="A11" s="78" t="s">
        <v>92</v>
      </c>
      <c r="B11" s="75" t="s">
        <v>91</v>
      </c>
      <c r="C11" s="27" t="s">
        <v>90</v>
      </c>
      <c r="D11" s="77" t="s">
        <v>89</v>
      </c>
      <c r="E11" s="24" t="s">
        <v>88</v>
      </c>
      <c r="F11" s="25" t="s">
        <v>87</v>
      </c>
      <c r="G11" s="24" t="s">
        <v>86</v>
      </c>
      <c r="H11" s="24" t="s">
        <v>85</v>
      </c>
      <c r="I11" s="23" t="s">
        <v>84</v>
      </c>
      <c r="J11" s="23" t="s">
        <v>83</v>
      </c>
      <c r="K11" s="23" t="s">
        <v>82</v>
      </c>
      <c r="L11" s="22" t="s">
        <v>81</v>
      </c>
      <c r="M11" s="22" t="s">
        <v>80</v>
      </c>
    </row>
    <row r="12" spans="1:20" ht="136.5" customHeight="1" thickBot="1" x14ac:dyDescent="0.4">
      <c r="A12" s="79" t="s">
        <v>0</v>
      </c>
      <c r="B12" s="26" t="s">
        <v>34</v>
      </c>
      <c r="C12" s="28" t="s">
        <v>95</v>
      </c>
      <c r="D12" s="26" t="s">
        <v>96</v>
      </c>
      <c r="E12" s="17" t="s">
        <v>97</v>
      </c>
      <c r="F12" s="28" t="s">
        <v>98</v>
      </c>
      <c r="G12" s="28" t="s">
        <v>99</v>
      </c>
      <c r="H12" s="28" t="s">
        <v>100</v>
      </c>
      <c r="I12" s="29">
        <v>3.5999999999999997E-2</v>
      </c>
      <c r="J12" s="74">
        <v>3.5999999999999997E-2</v>
      </c>
      <c r="K12" s="74">
        <v>3.5999999999999997E-2</v>
      </c>
      <c r="L12" s="64">
        <v>0</v>
      </c>
      <c r="M12" s="47">
        <v>3.5999999999999997E-2</v>
      </c>
      <c r="N12" s="16"/>
    </row>
    <row r="13" spans="1:20" s="16" customFormat="1" ht="128.25" customHeight="1" thickBot="1" x14ac:dyDescent="0.4">
      <c r="A13" s="79" t="s">
        <v>1</v>
      </c>
      <c r="B13" s="26" t="s">
        <v>267</v>
      </c>
      <c r="C13" s="17" t="s">
        <v>101</v>
      </c>
      <c r="D13" s="26" t="s">
        <v>268</v>
      </c>
      <c r="E13" s="17" t="s">
        <v>266</v>
      </c>
      <c r="F13" s="17" t="s">
        <v>98</v>
      </c>
      <c r="G13" s="17" t="s">
        <v>99</v>
      </c>
      <c r="H13" s="17" t="s">
        <v>103</v>
      </c>
      <c r="I13" s="30">
        <v>0</v>
      </c>
      <c r="J13" s="64">
        <v>0.95</v>
      </c>
      <c r="K13" s="33">
        <v>1</v>
      </c>
      <c r="L13" s="64">
        <v>1</v>
      </c>
      <c r="M13" s="33">
        <v>1</v>
      </c>
    </row>
    <row r="14" spans="1:20" s="16" customFormat="1" ht="126.75" customHeight="1" thickBot="1" x14ac:dyDescent="0.4">
      <c r="A14" s="80" t="s">
        <v>2</v>
      </c>
      <c r="B14" s="26" t="s">
        <v>66</v>
      </c>
      <c r="C14" s="17" t="s">
        <v>101</v>
      </c>
      <c r="D14" s="26" t="s">
        <v>104</v>
      </c>
      <c r="E14" s="17" t="s">
        <v>105</v>
      </c>
      <c r="F14" s="17" t="s">
        <v>102</v>
      </c>
      <c r="G14" s="17" t="s">
        <v>99</v>
      </c>
      <c r="H14" s="17" t="s">
        <v>103</v>
      </c>
      <c r="I14" s="92">
        <v>0</v>
      </c>
      <c r="J14" s="93">
        <v>2000000</v>
      </c>
      <c r="K14" s="32">
        <v>0</v>
      </c>
      <c r="L14" s="94">
        <v>0</v>
      </c>
      <c r="M14" s="32">
        <v>0</v>
      </c>
      <c r="N14" s="19"/>
      <c r="O14" s="138"/>
      <c r="P14" s="138"/>
      <c r="Q14" s="138"/>
      <c r="R14" s="138"/>
      <c r="S14" s="138"/>
      <c r="T14" s="138"/>
    </row>
    <row r="15" spans="1:20" s="16" customFormat="1" ht="100.5" customHeight="1" thickBot="1" x14ac:dyDescent="0.4">
      <c r="A15" s="80" t="s">
        <v>56</v>
      </c>
      <c r="B15" s="26" t="s">
        <v>35</v>
      </c>
      <c r="C15" s="17" t="s">
        <v>95</v>
      </c>
      <c r="D15" s="26" t="s">
        <v>106</v>
      </c>
      <c r="E15" s="17" t="s">
        <v>107</v>
      </c>
      <c r="F15" s="17" t="s">
        <v>108</v>
      </c>
      <c r="G15" s="17" t="s">
        <v>109</v>
      </c>
      <c r="H15" s="17" t="s">
        <v>103</v>
      </c>
      <c r="I15" s="17">
        <v>0</v>
      </c>
      <c r="J15" s="63">
        <v>10</v>
      </c>
      <c r="K15" s="17">
        <v>4</v>
      </c>
      <c r="L15" s="63">
        <v>4</v>
      </c>
      <c r="M15" s="17">
        <v>4</v>
      </c>
      <c r="N15" s="19"/>
      <c r="O15" s="21"/>
      <c r="P15" s="21"/>
      <c r="Q15" s="21"/>
      <c r="R15" s="21"/>
      <c r="S15" s="21"/>
      <c r="T15" s="21"/>
    </row>
    <row r="16" spans="1:20" s="16" customFormat="1" ht="111" customHeight="1" thickBot="1" x14ac:dyDescent="0.4">
      <c r="A16" s="80" t="s">
        <v>57</v>
      </c>
      <c r="B16" s="26" t="s">
        <v>36</v>
      </c>
      <c r="C16" s="17" t="s">
        <v>95</v>
      </c>
      <c r="D16" s="26" t="s">
        <v>110</v>
      </c>
      <c r="E16" s="17" t="s">
        <v>111</v>
      </c>
      <c r="F16" s="17" t="s">
        <v>98</v>
      </c>
      <c r="G16" s="17" t="s">
        <v>109</v>
      </c>
      <c r="H16" s="17" t="s">
        <v>103</v>
      </c>
      <c r="I16" s="17">
        <v>0</v>
      </c>
      <c r="J16" s="95">
        <v>0.8</v>
      </c>
      <c r="K16" s="96">
        <v>0.75</v>
      </c>
      <c r="L16" s="95">
        <v>0.75</v>
      </c>
      <c r="M16" s="97">
        <v>0.75</v>
      </c>
      <c r="N16" s="20"/>
      <c r="O16" s="139"/>
      <c r="P16" s="140"/>
      <c r="Q16" s="140"/>
      <c r="R16" s="140"/>
      <c r="S16" s="140"/>
      <c r="T16" s="140"/>
    </row>
    <row r="17" spans="1:13" s="16" customFormat="1" ht="110.25" customHeight="1" thickBot="1" x14ac:dyDescent="0.4">
      <c r="A17" s="80" t="s">
        <v>4</v>
      </c>
      <c r="B17" s="26" t="s">
        <v>67</v>
      </c>
      <c r="C17" s="17" t="s">
        <v>101</v>
      </c>
      <c r="D17" s="26" t="s">
        <v>116</v>
      </c>
      <c r="E17" s="17" t="s">
        <v>112</v>
      </c>
      <c r="F17" s="17" t="s">
        <v>102</v>
      </c>
      <c r="G17" s="17" t="s">
        <v>99</v>
      </c>
      <c r="H17" s="17" t="s">
        <v>103</v>
      </c>
      <c r="I17" s="17">
        <v>0</v>
      </c>
      <c r="J17" s="65">
        <v>500000</v>
      </c>
      <c r="K17" s="32">
        <v>0</v>
      </c>
      <c r="L17" s="94">
        <v>0</v>
      </c>
      <c r="M17" s="32">
        <v>0</v>
      </c>
    </row>
    <row r="18" spans="1:13" s="16" customFormat="1" ht="73.5" customHeight="1" thickBot="1" x14ac:dyDescent="0.4">
      <c r="A18" s="81" t="s">
        <v>5</v>
      </c>
      <c r="B18" s="98" t="s">
        <v>113</v>
      </c>
      <c r="C18" s="18" t="s">
        <v>101</v>
      </c>
      <c r="D18" s="98" t="s">
        <v>114</v>
      </c>
      <c r="E18" s="18" t="s">
        <v>119</v>
      </c>
      <c r="F18" s="17" t="s">
        <v>115</v>
      </c>
      <c r="G18" s="17" t="s">
        <v>109</v>
      </c>
      <c r="H18" s="17" t="s">
        <v>103</v>
      </c>
      <c r="I18" s="17">
        <v>0</v>
      </c>
      <c r="J18" s="63">
        <v>5</v>
      </c>
      <c r="K18" s="17">
        <v>3</v>
      </c>
      <c r="L18" s="63">
        <v>2</v>
      </c>
      <c r="M18" s="17">
        <v>3</v>
      </c>
    </row>
    <row r="19" spans="1:13" s="16" customFormat="1" ht="87" customHeight="1" thickBot="1" x14ac:dyDescent="0.4">
      <c r="A19" s="80" t="s">
        <v>25</v>
      </c>
      <c r="B19" s="26" t="s">
        <v>71</v>
      </c>
      <c r="C19" s="17" t="s">
        <v>101</v>
      </c>
      <c r="D19" s="26" t="s">
        <v>117</v>
      </c>
      <c r="E19" s="17" t="s">
        <v>118</v>
      </c>
      <c r="F19" s="17" t="s">
        <v>115</v>
      </c>
      <c r="G19" s="17" t="s">
        <v>109</v>
      </c>
      <c r="H19" s="17" t="s">
        <v>103</v>
      </c>
      <c r="I19" s="17">
        <v>0</v>
      </c>
      <c r="J19" s="63">
        <v>50</v>
      </c>
      <c r="K19" s="17">
        <v>7</v>
      </c>
      <c r="L19" s="63">
        <v>6</v>
      </c>
      <c r="M19" s="17">
        <v>7</v>
      </c>
    </row>
    <row r="20" spans="1:13" ht="82.5" customHeight="1" thickBot="1" x14ac:dyDescent="0.3">
      <c r="A20" s="80" t="s">
        <v>26</v>
      </c>
      <c r="B20" s="26" t="s">
        <v>120</v>
      </c>
      <c r="C20" s="17" t="s">
        <v>101</v>
      </c>
      <c r="D20" s="26" t="s">
        <v>122</v>
      </c>
      <c r="E20" s="17" t="s">
        <v>121</v>
      </c>
      <c r="F20" s="17" t="s">
        <v>115</v>
      </c>
      <c r="G20" s="17" t="s">
        <v>109</v>
      </c>
      <c r="H20" s="17" t="s">
        <v>103</v>
      </c>
      <c r="I20" s="17">
        <v>0</v>
      </c>
      <c r="J20" s="63">
        <v>30</v>
      </c>
      <c r="K20" s="17">
        <v>38</v>
      </c>
      <c r="L20" s="63">
        <v>38</v>
      </c>
      <c r="M20" s="17">
        <v>38</v>
      </c>
    </row>
    <row r="21" spans="1:13" ht="136.5" customHeight="1" thickBot="1" x14ac:dyDescent="0.3">
      <c r="A21" s="156" t="s">
        <v>3</v>
      </c>
      <c r="B21" s="26" t="s">
        <v>162</v>
      </c>
      <c r="C21" s="17" t="s">
        <v>95</v>
      </c>
      <c r="D21" s="26" t="s">
        <v>210</v>
      </c>
      <c r="E21" s="17" t="s">
        <v>211</v>
      </c>
      <c r="F21" s="17" t="s">
        <v>98</v>
      </c>
      <c r="G21" s="17" t="s">
        <v>109</v>
      </c>
      <c r="H21" s="17" t="s">
        <v>103</v>
      </c>
      <c r="I21" s="33">
        <v>0.4</v>
      </c>
      <c r="J21" s="67">
        <v>0.57140000000000002</v>
      </c>
      <c r="K21" s="47">
        <v>0.46</v>
      </c>
      <c r="L21" s="67">
        <v>0.46</v>
      </c>
      <c r="M21" s="47">
        <v>0.46</v>
      </c>
    </row>
    <row r="22" spans="1:13" ht="106.5" customHeight="1" thickBot="1" x14ac:dyDescent="0.3">
      <c r="A22" s="157"/>
      <c r="B22" s="26" t="s">
        <v>77</v>
      </c>
      <c r="C22" s="17" t="s">
        <v>101</v>
      </c>
      <c r="D22" s="26" t="s">
        <v>124</v>
      </c>
      <c r="E22" s="17" t="s">
        <v>123</v>
      </c>
      <c r="F22" s="17" t="s">
        <v>102</v>
      </c>
      <c r="G22" s="17" t="s">
        <v>99</v>
      </c>
      <c r="H22" s="17" t="s">
        <v>103</v>
      </c>
      <c r="I22" s="32">
        <v>728885.7</v>
      </c>
      <c r="J22" s="65">
        <v>1802902.11</v>
      </c>
      <c r="K22" s="32">
        <v>723949.7</v>
      </c>
      <c r="L22" s="32">
        <v>723949.7</v>
      </c>
      <c r="M22" s="32">
        <v>723949.7</v>
      </c>
    </row>
    <row r="23" spans="1:13" ht="72" thickBot="1" x14ac:dyDescent="0.3">
      <c r="A23" s="156" t="s">
        <v>6</v>
      </c>
      <c r="B23" s="26" t="s">
        <v>180</v>
      </c>
      <c r="C23" s="17" t="s">
        <v>101</v>
      </c>
      <c r="D23" s="26" t="s">
        <v>215</v>
      </c>
      <c r="E23" s="17" t="s">
        <v>212</v>
      </c>
      <c r="F23" s="17" t="s">
        <v>98</v>
      </c>
      <c r="G23" s="17" t="s">
        <v>109</v>
      </c>
      <c r="H23" s="17" t="s">
        <v>103</v>
      </c>
      <c r="I23" s="33">
        <v>5.45E-2</v>
      </c>
      <c r="J23" s="67">
        <v>0.11</v>
      </c>
      <c r="K23" s="47">
        <v>0.11</v>
      </c>
      <c r="L23" s="67">
        <v>0.11</v>
      </c>
      <c r="M23" s="47">
        <v>0.11</v>
      </c>
    </row>
    <row r="24" spans="1:13" ht="57.75" thickBot="1" x14ac:dyDescent="0.3">
      <c r="A24" s="157"/>
      <c r="B24" s="26" t="s">
        <v>53</v>
      </c>
      <c r="C24" s="17" t="s">
        <v>101</v>
      </c>
      <c r="D24" s="26" t="s">
        <v>125</v>
      </c>
      <c r="E24" s="17" t="s">
        <v>126</v>
      </c>
      <c r="F24" s="17" t="s">
        <v>135</v>
      </c>
      <c r="G24" s="17" t="s">
        <v>109</v>
      </c>
      <c r="H24" s="17" t="s">
        <v>103</v>
      </c>
      <c r="I24" s="17">
        <v>1</v>
      </c>
      <c r="J24" s="63">
        <v>5</v>
      </c>
      <c r="K24" s="17">
        <v>1</v>
      </c>
      <c r="L24" s="63">
        <v>0</v>
      </c>
      <c r="M24" s="17">
        <v>1</v>
      </c>
    </row>
    <row r="25" spans="1:13" ht="72" thickBot="1" x14ac:dyDescent="0.3">
      <c r="A25" s="156" t="s">
        <v>30</v>
      </c>
      <c r="B25" s="26" t="s">
        <v>181</v>
      </c>
      <c r="C25" s="17" t="s">
        <v>101</v>
      </c>
      <c r="D25" s="26" t="s">
        <v>214</v>
      </c>
      <c r="E25" s="17" t="s">
        <v>213</v>
      </c>
      <c r="F25" s="17" t="s">
        <v>98</v>
      </c>
      <c r="G25" s="17" t="s">
        <v>109</v>
      </c>
      <c r="H25" s="17" t="s">
        <v>103</v>
      </c>
      <c r="I25" s="47">
        <v>0.2545</v>
      </c>
      <c r="J25" s="67">
        <v>0.26</v>
      </c>
      <c r="K25" s="47">
        <v>0.28000000000000003</v>
      </c>
      <c r="L25" s="67">
        <v>0.28000000000000003</v>
      </c>
      <c r="M25" s="47">
        <v>0.28000000000000003</v>
      </c>
    </row>
    <row r="26" spans="1:13" ht="57.75" thickBot="1" x14ac:dyDescent="0.3">
      <c r="A26" s="157"/>
      <c r="B26" s="26" t="s">
        <v>54</v>
      </c>
      <c r="C26" s="17" t="s">
        <v>101</v>
      </c>
      <c r="D26" s="26" t="s">
        <v>127</v>
      </c>
      <c r="E26" s="17" t="s">
        <v>128</v>
      </c>
      <c r="F26" s="17" t="s">
        <v>135</v>
      </c>
      <c r="G26" s="17" t="s">
        <v>109</v>
      </c>
      <c r="H26" s="17" t="s">
        <v>103</v>
      </c>
      <c r="I26" s="17">
        <v>3</v>
      </c>
      <c r="J26" s="63">
        <v>5</v>
      </c>
      <c r="K26" s="17">
        <v>7</v>
      </c>
      <c r="L26" s="63">
        <v>4</v>
      </c>
      <c r="M26" s="17">
        <v>7</v>
      </c>
    </row>
    <row r="27" spans="1:13" ht="72" thickBot="1" x14ac:dyDescent="0.3">
      <c r="A27" s="156" t="s">
        <v>31</v>
      </c>
      <c r="B27" s="26" t="s">
        <v>182</v>
      </c>
      <c r="C27" s="17" t="s">
        <v>101</v>
      </c>
      <c r="D27" s="26" t="s">
        <v>217</v>
      </c>
      <c r="E27" s="17" t="s">
        <v>216</v>
      </c>
      <c r="F27" s="17" t="s">
        <v>98</v>
      </c>
      <c r="G27" s="17" t="s">
        <v>109</v>
      </c>
      <c r="H27" s="17" t="s">
        <v>103</v>
      </c>
      <c r="I27" s="47">
        <v>0</v>
      </c>
      <c r="J27" s="67">
        <v>0.11</v>
      </c>
      <c r="K27" s="47">
        <v>0.02</v>
      </c>
      <c r="L27" s="67">
        <v>0.02</v>
      </c>
      <c r="M27" s="47">
        <v>0.02</v>
      </c>
    </row>
    <row r="28" spans="1:13" ht="86.25" thickBot="1" x14ac:dyDescent="0.3">
      <c r="A28" s="157"/>
      <c r="B28" s="26" t="s">
        <v>186</v>
      </c>
      <c r="C28" s="17" t="s">
        <v>101</v>
      </c>
      <c r="D28" s="26" t="s">
        <v>236</v>
      </c>
      <c r="E28" s="17" t="s">
        <v>218</v>
      </c>
      <c r="F28" s="17" t="s">
        <v>135</v>
      </c>
      <c r="G28" s="17" t="s">
        <v>109</v>
      </c>
      <c r="H28" s="17" t="s">
        <v>103</v>
      </c>
      <c r="I28" s="17">
        <v>0</v>
      </c>
      <c r="J28" s="63">
        <v>10</v>
      </c>
      <c r="K28" s="17">
        <v>0</v>
      </c>
      <c r="L28" s="63">
        <v>0</v>
      </c>
      <c r="M28" s="17">
        <v>0</v>
      </c>
    </row>
    <row r="29" spans="1:13" ht="72" thickBot="1" x14ac:dyDescent="0.3">
      <c r="A29" s="156" t="s">
        <v>32</v>
      </c>
      <c r="B29" s="26" t="s">
        <v>183</v>
      </c>
      <c r="C29" s="17" t="s">
        <v>101</v>
      </c>
      <c r="D29" s="26" t="s">
        <v>224</v>
      </c>
      <c r="E29" s="17" t="s">
        <v>219</v>
      </c>
      <c r="F29" s="17" t="s">
        <v>98</v>
      </c>
      <c r="G29" s="17" t="s">
        <v>109</v>
      </c>
      <c r="H29" s="17" t="s">
        <v>103</v>
      </c>
      <c r="I29" s="47">
        <v>0</v>
      </c>
      <c r="J29" s="67">
        <v>0</v>
      </c>
      <c r="K29" s="47">
        <v>0</v>
      </c>
      <c r="L29" s="67">
        <v>0</v>
      </c>
      <c r="M29" s="47">
        <v>0</v>
      </c>
    </row>
    <row r="30" spans="1:13" ht="72" thickBot="1" x14ac:dyDescent="0.3">
      <c r="A30" s="157"/>
      <c r="B30" s="26" t="s">
        <v>37</v>
      </c>
      <c r="C30" s="17" t="s">
        <v>101</v>
      </c>
      <c r="D30" s="26" t="s">
        <v>129</v>
      </c>
      <c r="E30" s="17" t="s">
        <v>130</v>
      </c>
      <c r="F30" s="17" t="s">
        <v>135</v>
      </c>
      <c r="G30" s="17" t="s">
        <v>109</v>
      </c>
      <c r="H30" s="17" t="s">
        <v>103</v>
      </c>
      <c r="I30" s="17">
        <v>41</v>
      </c>
      <c r="J30" s="63">
        <v>50</v>
      </c>
      <c r="K30" s="17">
        <v>51</v>
      </c>
      <c r="L30" s="63">
        <v>8</v>
      </c>
      <c r="M30" s="17">
        <v>51</v>
      </c>
    </row>
    <row r="31" spans="1:13" ht="72" thickBot="1" x14ac:dyDescent="0.3">
      <c r="A31" s="156" t="s">
        <v>33</v>
      </c>
      <c r="B31" s="26" t="s">
        <v>184</v>
      </c>
      <c r="C31" s="17" t="s">
        <v>101</v>
      </c>
      <c r="D31" s="26" t="s">
        <v>221</v>
      </c>
      <c r="E31" s="17" t="s">
        <v>220</v>
      </c>
      <c r="F31" s="17" t="s">
        <v>98</v>
      </c>
      <c r="G31" s="17" t="s">
        <v>109</v>
      </c>
      <c r="H31" s="17" t="s">
        <v>103</v>
      </c>
      <c r="I31" s="47">
        <v>0</v>
      </c>
      <c r="J31" s="67">
        <v>0</v>
      </c>
      <c r="K31" s="47">
        <v>0</v>
      </c>
      <c r="L31" s="67">
        <v>0</v>
      </c>
      <c r="M31" s="47">
        <v>0</v>
      </c>
    </row>
    <row r="32" spans="1:13" ht="72" thickBot="1" x14ac:dyDescent="0.3">
      <c r="A32" s="157"/>
      <c r="B32" s="26" t="s">
        <v>38</v>
      </c>
      <c r="C32" s="17" t="s">
        <v>101</v>
      </c>
      <c r="D32" s="26" t="s">
        <v>131</v>
      </c>
      <c r="E32" s="17" t="s">
        <v>132</v>
      </c>
      <c r="F32" s="17" t="s">
        <v>135</v>
      </c>
      <c r="G32" s="17" t="s">
        <v>109</v>
      </c>
      <c r="H32" s="17" t="s">
        <v>103</v>
      </c>
      <c r="I32" s="17">
        <v>6</v>
      </c>
      <c r="J32" s="63">
        <v>8</v>
      </c>
      <c r="K32" s="17">
        <v>1</v>
      </c>
      <c r="L32" s="63">
        <v>0</v>
      </c>
      <c r="M32" s="17">
        <v>1</v>
      </c>
    </row>
    <row r="33" spans="1:14" ht="72" thickBot="1" x14ac:dyDescent="0.3">
      <c r="A33" s="156" t="s">
        <v>169</v>
      </c>
      <c r="B33" s="26" t="s">
        <v>179</v>
      </c>
      <c r="C33" s="17" t="s">
        <v>101</v>
      </c>
      <c r="D33" s="26" t="s">
        <v>223</v>
      </c>
      <c r="E33" s="17" t="s">
        <v>222</v>
      </c>
      <c r="F33" s="17" t="s">
        <v>98</v>
      </c>
      <c r="G33" s="17" t="s">
        <v>109</v>
      </c>
      <c r="H33" s="17" t="s">
        <v>103</v>
      </c>
      <c r="I33" s="47">
        <v>0.1</v>
      </c>
      <c r="J33" s="67">
        <v>0.12</v>
      </c>
      <c r="K33" s="47">
        <v>0.06</v>
      </c>
      <c r="L33" s="67">
        <v>0.06</v>
      </c>
      <c r="M33" s="47">
        <v>0.06</v>
      </c>
    </row>
    <row r="34" spans="1:14" ht="72" thickBot="1" x14ac:dyDescent="0.3">
      <c r="A34" s="157"/>
      <c r="B34" s="26" t="s">
        <v>39</v>
      </c>
      <c r="C34" s="17" t="s">
        <v>101</v>
      </c>
      <c r="D34" s="26" t="s">
        <v>133</v>
      </c>
      <c r="E34" s="17" t="s">
        <v>134</v>
      </c>
      <c r="F34" s="17" t="s">
        <v>135</v>
      </c>
      <c r="G34" s="17" t="s">
        <v>109</v>
      </c>
      <c r="H34" s="17" t="s">
        <v>103</v>
      </c>
      <c r="I34" s="17">
        <v>3</v>
      </c>
      <c r="J34" s="63">
        <v>5</v>
      </c>
      <c r="K34" s="17">
        <v>1</v>
      </c>
      <c r="L34" s="63">
        <v>1</v>
      </c>
      <c r="M34" s="17">
        <v>1</v>
      </c>
    </row>
    <row r="35" spans="1:14" ht="114.75" customHeight="1" thickBot="1" x14ac:dyDescent="0.3">
      <c r="A35" s="156" t="s">
        <v>159</v>
      </c>
      <c r="B35" s="26" t="s">
        <v>177</v>
      </c>
      <c r="C35" s="17" t="s">
        <v>95</v>
      </c>
      <c r="D35" s="26" t="s">
        <v>225</v>
      </c>
      <c r="E35" s="17" t="s">
        <v>226</v>
      </c>
      <c r="F35" s="17" t="s">
        <v>98</v>
      </c>
      <c r="G35" s="17" t="s">
        <v>109</v>
      </c>
      <c r="H35" s="17" t="s">
        <v>100</v>
      </c>
      <c r="I35" s="47">
        <v>0.6</v>
      </c>
      <c r="J35" s="67">
        <v>0.40479999999999999</v>
      </c>
      <c r="K35" s="47">
        <v>0.52</v>
      </c>
      <c r="L35" s="67">
        <v>0.52</v>
      </c>
      <c r="M35" s="47">
        <v>0.52</v>
      </c>
    </row>
    <row r="36" spans="1:14" ht="57.75" thickBot="1" x14ac:dyDescent="0.3">
      <c r="A36" s="157"/>
      <c r="B36" s="26" t="s">
        <v>192</v>
      </c>
      <c r="C36" s="17" t="s">
        <v>101</v>
      </c>
      <c r="D36" s="26" t="s">
        <v>227</v>
      </c>
      <c r="E36" s="17" t="s">
        <v>137</v>
      </c>
      <c r="F36" s="17" t="s">
        <v>102</v>
      </c>
      <c r="G36" s="17" t="s">
        <v>99</v>
      </c>
      <c r="H36" s="17" t="s">
        <v>103</v>
      </c>
      <c r="I36" s="31">
        <v>8863264.5800000001</v>
      </c>
      <c r="J36" s="66">
        <v>5448542.2000000002</v>
      </c>
      <c r="K36" s="175">
        <f>176190.5+342409.11+6535403.33</f>
        <v>7054002.9400000004</v>
      </c>
      <c r="L36" s="175">
        <f>176190.5+342409.11+6535403.33</f>
        <v>7054002.9400000004</v>
      </c>
      <c r="M36" s="175">
        <f>176190.5+342409.11+6535403.33</f>
        <v>7054002.9400000004</v>
      </c>
    </row>
    <row r="37" spans="1:14" ht="114.75" thickBot="1" x14ac:dyDescent="0.3">
      <c r="A37" s="156" t="s">
        <v>18</v>
      </c>
      <c r="B37" s="26" t="s">
        <v>178</v>
      </c>
      <c r="C37" s="17" t="s">
        <v>101</v>
      </c>
      <c r="D37" s="26" t="s">
        <v>228</v>
      </c>
      <c r="E37" s="17" t="s">
        <v>229</v>
      </c>
      <c r="F37" s="17" t="s">
        <v>98</v>
      </c>
      <c r="G37" s="17" t="s">
        <v>109</v>
      </c>
      <c r="H37" s="17" t="s">
        <v>100</v>
      </c>
      <c r="I37" s="47">
        <v>0.6</v>
      </c>
      <c r="J37" s="67">
        <v>0.4</v>
      </c>
      <c r="K37" s="47">
        <v>0.48</v>
      </c>
      <c r="L37" s="67">
        <v>0.48</v>
      </c>
      <c r="M37" s="47">
        <v>0.48</v>
      </c>
    </row>
    <row r="38" spans="1:14" ht="100.5" thickBot="1" x14ac:dyDescent="0.3">
      <c r="A38" s="157"/>
      <c r="B38" s="26" t="s">
        <v>41</v>
      </c>
      <c r="C38" s="17" t="s">
        <v>101</v>
      </c>
      <c r="D38" s="26" t="s">
        <v>136</v>
      </c>
      <c r="E38" s="17" t="s">
        <v>144</v>
      </c>
      <c r="F38" s="17" t="s">
        <v>135</v>
      </c>
      <c r="G38" s="17" t="s">
        <v>109</v>
      </c>
      <c r="H38" s="17" t="s">
        <v>103</v>
      </c>
      <c r="I38" s="17">
        <v>24</v>
      </c>
      <c r="J38" s="63">
        <v>30</v>
      </c>
      <c r="K38" s="17">
        <v>51</v>
      </c>
      <c r="L38" s="63">
        <v>15</v>
      </c>
      <c r="M38" s="17">
        <v>51</v>
      </c>
    </row>
    <row r="39" spans="1:14" ht="72" thickBot="1" x14ac:dyDescent="0.3">
      <c r="A39" s="80" t="s">
        <v>45</v>
      </c>
      <c r="B39" s="26" t="s">
        <v>55</v>
      </c>
      <c r="C39" s="17" t="s">
        <v>101</v>
      </c>
      <c r="D39" s="26" t="s">
        <v>138</v>
      </c>
      <c r="E39" s="17" t="s">
        <v>143</v>
      </c>
      <c r="F39" s="17" t="s">
        <v>135</v>
      </c>
      <c r="G39" s="17" t="s">
        <v>109</v>
      </c>
      <c r="H39" s="17" t="s">
        <v>103</v>
      </c>
      <c r="I39" s="17">
        <v>17</v>
      </c>
      <c r="J39" s="63">
        <v>15</v>
      </c>
      <c r="K39" s="17">
        <v>9</v>
      </c>
      <c r="L39" s="63">
        <v>3</v>
      </c>
      <c r="M39" s="17">
        <v>9</v>
      </c>
    </row>
    <row r="40" spans="1:14" ht="43.5" thickBot="1" x14ac:dyDescent="0.3">
      <c r="A40" s="80" t="s">
        <v>46</v>
      </c>
      <c r="B40" s="26" t="s">
        <v>42</v>
      </c>
      <c r="C40" s="17" t="s">
        <v>101</v>
      </c>
      <c r="D40" s="26" t="s">
        <v>139</v>
      </c>
      <c r="E40" s="17" t="s">
        <v>142</v>
      </c>
      <c r="F40" s="17" t="s">
        <v>135</v>
      </c>
      <c r="G40" s="17" t="s">
        <v>109</v>
      </c>
      <c r="H40" s="17" t="s">
        <v>103</v>
      </c>
      <c r="I40" s="17">
        <v>0</v>
      </c>
      <c r="J40" s="63">
        <v>3</v>
      </c>
      <c r="K40" s="17">
        <v>4</v>
      </c>
      <c r="L40" s="63">
        <v>2</v>
      </c>
      <c r="M40" s="17">
        <v>4</v>
      </c>
    </row>
    <row r="41" spans="1:14" ht="57.75" thickBot="1" x14ac:dyDescent="0.3">
      <c r="A41" s="80" t="s">
        <v>47</v>
      </c>
      <c r="B41" s="26" t="s">
        <v>43</v>
      </c>
      <c r="C41" s="17" t="s">
        <v>101</v>
      </c>
      <c r="D41" s="26" t="s">
        <v>140</v>
      </c>
      <c r="E41" s="17" t="s">
        <v>141</v>
      </c>
      <c r="F41" s="17" t="s">
        <v>135</v>
      </c>
      <c r="G41" s="17" t="s">
        <v>109</v>
      </c>
      <c r="H41" s="17" t="s">
        <v>103</v>
      </c>
      <c r="I41" s="17">
        <v>10</v>
      </c>
      <c r="J41" s="63">
        <v>5</v>
      </c>
      <c r="K41" s="17">
        <v>5</v>
      </c>
      <c r="L41" s="63">
        <v>0</v>
      </c>
      <c r="M41" s="17">
        <v>5</v>
      </c>
    </row>
    <row r="42" spans="1:14" ht="72" thickBot="1" x14ac:dyDescent="0.3">
      <c r="A42" s="80" t="s">
        <v>48</v>
      </c>
      <c r="B42" s="26" t="s">
        <v>72</v>
      </c>
      <c r="C42" s="17" t="s">
        <v>101</v>
      </c>
      <c r="D42" s="26" t="s">
        <v>145</v>
      </c>
      <c r="E42" s="17" t="s">
        <v>146</v>
      </c>
      <c r="F42" s="17" t="s">
        <v>135</v>
      </c>
      <c r="G42" s="17" t="s">
        <v>109</v>
      </c>
      <c r="H42" s="17" t="s">
        <v>103</v>
      </c>
      <c r="I42" s="17">
        <v>39</v>
      </c>
      <c r="J42" s="63">
        <v>20</v>
      </c>
      <c r="K42" s="17">
        <v>42</v>
      </c>
      <c r="L42" s="63">
        <v>4</v>
      </c>
      <c r="M42" s="17">
        <v>42</v>
      </c>
    </row>
    <row r="43" spans="1:14" ht="43.5" thickBot="1" x14ac:dyDescent="0.3">
      <c r="A43" s="80" t="s">
        <v>160</v>
      </c>
      <c r="B43" s="26" t="s">
        <v>76</v>
      </c>
      <c r="C43" s="17" t="s">
        <v>101</v>
      </c>
      <c r="D43" s="26" t="s">
        <v>147</v>
      </c>
      <c r="E43" s="17" t="s">
        <v>148</v>
      </c>
      <c r="F43" s="17" t="s">
        <v>102</v>
      </c>
      <c r="G43" s="17" t="s">
        <v>99</v>
      </c>
      <c r="H43" s="17" t="s">
        <v>103</v>
      </c>
      <c r="I43" s="30">
        <v>386239</v>
      </c>
      <c r="J43" s="66">
        <v>499567.5</v>
      </c>
      <c r="K43" s="32">
        <v>0</v>
      </c>
      <c r="L43" s="65">
        <v>0</v>
      </c>
      <c r="M43" s="32">
        <v>0</v>
      </c>
    </row>
    <row r="44" spans="1:14" ht="72" thickBot="1" x14ac:dyDescent="0.3">
      <c r="A44" s="80" t="s">
        <v>208</v>
      </c>
      <c r="B44" s="26" t="s">
        <v>50</v>
      </c>
      <c r="C44" s="17" t="s">
        <v>101</v>
      </c>
      <c r="D44" s="26" t="s">
        <v>149</v>
      </c>
      <c r="E44" s="17" t="s">
        <v>150</v>
      </c>
      <c r="F44" s="17" t="s">
        <v>135</v>
      </c>
      <c r="G44" s="17" t="s">
        <v>109</v>
      </c>
      <c r="H44" s="17" t="s">
        <v>103</v>
      </c>
      <c r="I44" s="17">
        <v>10</v>
      </c>
      <c r="J44" s="63">
        <v>15</v>
      </c>
      <c r="K44" s="17">
        <v>42</v>
      </c>
      <c r="L44" s="63">
        <v>4</v>
      </c>
      <c r="M44" s="17">
        <v>42</v>
      </c>
      <c r="N44" s="18"/>
    </row>
    <row r="45" spans="1:14" ht="144" customHeight="1" thickBot="1" x14ac:dyDescent="0.3">
      <c r="A45" s="156" t="s">
        <v>73</v>
      </c>
      <c r="B45" s="26" t="s">
        <v>203</v>
      </c>
      <c r="C45" s="17" t="s">
        <v>95</v>
      </c>
      <c r="D45" s="26" t="s">
        <v>230</v>
      </c>
      <c r="E45" s="17" t="s">
        <v>231</v>
      </c>
      <c r="F45" s="17" t="s">
        <v>98</v>
      </c>
      <c r="G45" s="17" t="s">
        <v>109</v>
      </c>
      <c r="H45" s="17" t="s">
        <v>100</v>
      </c>
      <c r="I45" s="47">
        <v>0</v>
      </c>
      <c r="J45" s="67">
        <v>2.3800000000000002E-2</v>
      </c>
      <c r="K45" s="33">
        <v>0.02</v>
      </c>
      <c r="L45" s="64">
        <v>0.02</v>
      </c>
      <c r="M45" s="33">
        <v>0.02</v>
      </c>
    </row>
    <row r="46" spans="1:14" ht="51.75" customHeight="1" thickBot="1" x14ac:dyDescent="0.3">
      <c r="A46" s="157"/>
      <c r="B46" s="26" t="s">
        <v>204</v>
      </c>
      <c r="C46" s="17" t="s">
        <v>101</v>
      </c>
      <c r="D46" s="26" t="s">
        <v>151</v>
      </c>
      <c r="E46" s="17" t="s">
        <v>152</v>
      </c>
      <c r="F46" s="17" t="s">
        <v>102</v>
      </c>
      <c r="G46" s="17" t="s">
        <v>99</v>
      </c>
      <c r="H46" s="17" t="s">
        <v>103</v>
      </c>
      <c r="I46" s="17">
        <v>0</v>
      </c>
      <c r="J46" s="62">
        <v>21600</v>
      </c>
      <c r="K46" s="32">
        <v>0</v>
      </c>
      <c r="L46" s="65">
        <v>0</v>
      </c>
      <c r="M46" s="32">
        <v>0</v>
      </c>
    </row>
    <row r="47" spans="1:14" ht="51.75" customHeight="1" thickBot="1" x14ac:dyDescent="0.3">
      <c r="A47" s="80" t="s">
        <v>161</v>
      </c>
      <c r="B47" s="26" t="s">
        <v>200</v>
      </c>
      <c r="C47" s="17" t="s">
        <v>101</v>
      </c>
      <c r="D47" s="26" t="s">
        <v>232</v>
      </c>
      <c r="E47" s="17" t="s">
        <v>233</v>
      </c>
      <c r="F47" s="17" t="s">
        <v>234</v>
      </c>
      <c r="G47" s="17" t="s">
        <v>109</v>
      </c>
      <c r="H47" s="17" t="s">
        <v>103</v>
      </c>
      <c r="I47" s="17">
        <v>0</v>
      </c>
      <c r="J47" s="68">
        <v>1</v>
      </c>
      <c r="K47" s="17">
        <v>1</v>
      </c>
      <c r="L47" s="63">
        <v>1</v>
      </c>
      <c r="M47" s="17">
        <v>1</v>
      </c>
    </row>
    <row r="48" spans="1:14" ht="43.5" thickBot="1" x14ac:dyDescent="0.3">
      <c r="A48" s="80" t="s">
        <v>202</v>
      </c>
      <c r="B48" s="26" t="s">
        <v>153</v>
      </c>
      <c r="C48" s="17" t="s">
        <v>101</v>
      </c>
      <c r="D48" s="26" t="s">
        <v>154</v>
      </c>
      <c r="E48" s="17" t="s">
        <v>155</v>
      </c>
      <c r="F48" s="17" t="s">
        <v>156</v>
      </c>
      <c r="G48" s="17" t="s">
        <v>109</v>
      </c>
      <c r="H48" s="17" t="s">
        <v>103</v>
      </c>
      <c r="I48" s="17">
        <v>0</v>
      </c>
      <c r="J48" s="63">
        <v>8</v>
      </c>
      <c r="K48" s="17">
        <v>0</v>
      </c>
      <c r="L48" s="63">
        <v>0</v>
      </c>
      <c r="M48" s="17">
        <v>0</v>
      </c>
    </row>
  </sheetData>
  <mergeCells count="22">
    <mergeCell ref="A35:A36"/>
    <mergeCell ref="A37:A38"/>
    <mergeCell ref="A45:A46"/>
    <mergeCell ref="A25:A26"/>
    <mergeCell ref="A27:A28"/>
    <mergeCell ref="A29:A30"/>
    <mergeCell ref="A31:A32"/>
    <mergeCell ref="A33:A34"/>
    <mergeCell ref="A1:M1"/>
    <mergeCell ref="A8:M8"/>
    <mergeCell ref="A2:M2"/>
    <mergeCell ref="A21:A22"/>
    <mergeCell ref="A23:A24"/>
    <mergeCell ref="O14:T14"/>
    <mergeCell ref="O16:T16"/>
    <mergeCell ref="A7:M7"/>
    <mergeCell ref="A10:M10"/>
    <mergeCell ref="A3:M3"/>
    <mergeCell ref="A4:M4"/>
    <mergeCell ref="A5:M5"/>
    <mergeCell ref="A6:M6"/>
    <mergeCell ref="A9:M9"/>
  </mergeCells>
  <phoneticPr fontId="7" type="noConversion"/>
  <printOptions horizontalCentered="1"/>
  <pageMargins left="0.39370078740157483" right="0.19685039370078741" top="0.23622047244094491" bottom="0.19685039370078741" header="0.31496062992125984" footer="0.31496062992125984"/>
  <pageSetup scale="40" fitToHeight="3" orientation="landscape" r:id="rId1"/>
  <rowBreaks count="1" manualBreakCount="1">
    <brk id="20"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AED-4A87-43F7-97DC-BE038BFF52FB}">
  <dimension ref="B1:U54"/>
  <sheetViews>
    <sheetView topLeftCell="E1" zoomScale="85" zoomScaleNormal="85" workbookViewId="0">
      <selection activeCell="B13" sqref="B13:R13"/>
    </sheetView>
  </sheetViews>
  <sheetFormatPr baseColWidth="10" defaultRowHeight="15" x14ac:dyDescent="0.25"/>
  <cols>
    <col min="2" max="2" width="30" customWidth="1"/>
    <col min="3" max="4" width="8.7109375" style="21" customWidth="1"/>
    <col min="5" max="5" width="14" style="21" customWidth="1"/>
    <col min="6" max="6" width="13.28515625" style="21" customWidth="1"/>
    <col min="7" max="14" width="8.7109375" style="21" customWidth="1"/>
  </cols>
  <sheetData>
    <row r="1" spans="2:18" x14ac:dyDescent="0.25">
      <c r="B1" s="173" t="s">
        <v>257</v>
      </c>
      <c r="C1" s="173"/>
      <c r="D1" s="173"/>
      <c r="E1" s="173"/>
      <c r="F1" s="173"/>
      <c r="G1" s="173"/>
      <c r="H1" s="173"/>
      <c r="I1" s="173"/>
      <c r="J1" s="173"/>
      <c r="K1" s="173"/>
      <c r="L1" s="173"/>
      <c r="M1" s="173"/>
      <c r="N1" s="173"/>
      <c r="O1" s="173"/>
      <c r="P1" s="173"/>
      <c r="Q1" s="173"/>
      <c r="R1" s="173"/>
    </row>
    <row r="2" spans="2:18" x14ac:dyDescent="0.25">
      <c r="B2" s="171" t="s">
        <v>237</v>
      </c>
      <c r="C2" s="174" t="s">
        <v>238</v>
      </c>
      <c r="D2" s="174"/>
      <c r="E2" s="174"/>
      <c r="F2" s="174"/>
      <c r="G2" s="174" t="s">
        <v>239</v>
      </c>
      <c r="H2" s="174"/>
      <c r="I2" s="174"/>
      <c r="J2" s="174"/>
      <c r="K2" s="174" t="s">
        <v>240</v>
      </c>
      <c r="L2" s="174"/>
      <c r="M2" s="174"/>
      <c r="N2" s="174"/>
      <c r="O2" s="174" t="s">
        <v>252</v>
      </c>
      <c r="P2" s="174"/>
      <c r="Q2" s="174"/>
      <c r="R2" s="174"/>
    </row>
    <row r="3" spans="2:18" x14ac:dyDescent="0.25">
      <c r="B3" s="172"/>
      <c r="C3" s="50" t="s">
        <v>253</v>
      </c>
      <c r="D3" s="50" t="s">
        <v>254</v>
      </c>
      <c r="E3" s="50" t="s">
        <v>255</v>
      </c>
      <c r="F3" s="50" t="s">
        <v>256</v>
      </c>
      <c r="G3" s="50" t="s">
        <v>253</v>
      </c>
      <c r="H3" s="50" t="s">
        <v>254</v>
      </c>
      <c r="I3" s="50" t="s">
        <v>255</v>
      </c>
      <c r="J3" s="50" t="s">
        <v>256</v>
      </c>
      <c r="K3" s="50" t="s">
        <v>253</v>
      </c>
      <c r="L3" s="50" t="s">
        <v>254</v>
      </c>
      <c r="M3" s="50" t="s">
        <v>255</v>
      </c>
      <c r="N3" s="50" t="s">
        <v>256</v>
      </c>
      <c r="O3" s="50" t="s">
        <v>253</v>
      </c>
      <c r="P3" s="50" t="s">
        <v>254</v>
      </c>
      <c r="Q3" s="50" t="s">
        <v>255</v>
      </c>
      <c r="R3" s="50" t="s">
        <v>256</v>
      </c>
    </row>
    <row r="4" spans="2:18" x14ac:dyDescent="0.25">
      <c r="B4" s="48" t="s">
        <v>241</v>
      </c>
      <c r="C4" s="49">
        <v>0</v>
      </c>
      <c r="D4" s="49">
        <v>1</v>
      </c>
      <c r="E4" s="49">
        <v>0</v>
      </c>
      <c r="F4" s="49">
        <v>0</v>
      </c>
      <c r="G4" s="49">
        <v>0</v>
      </c>
      <c r="H4" s="49">
        <v>0</v>
      </c>
      <c r="I4" s="49">
        <v>0</v>
      </c>
      <c r="J4" s="49">
        <v>0</v>
      </c>
      <c r="K4" s="49">
        <v>0</v>
      </c>
      <c r="L4" s="49">
        <v>0</v>
      </c>
      <c r="M4" s="49">
        <v>0</v>
      </c>
      <c r="N4" s="49">
        <v>0</v>
      </c>
      <c r="O4" s="59">
        <f>+C4+G4+K4</f>
        <v>0</v>
      </c>
      <c r="P4" s="59">
        <f>+D4+H4+L4</f>
        <v>1</v>
      </c>
      <c r="Q4" s="59">
        <f t="shared" ref="P4:R15" si="0">+E4+I4+M4</f>
        <v>0</v>
      </c>
      <c r="R4" s="59">
        <f t="shared" si="0"/>
        <v>0</v>
      </c>
    </row>
    <row r="5" spans="2:18" x14ac:dyDescent="0.25">
      <c r="B5" s="51" t="s">
        <v>242</v>
      </c>
      <c r="C5" s="52">
        <v>0</v>
      </c>
      <c r="D5" s="52">
        <v>1</v>
      </c>
      <c r="E5" s="52">
        <v>0</v>
      </c>
      <c r="F5" s="52">
        <v>0</v>
      </c>
      <c r="G5" s="52">
        <v>0</v>
      </c>
      <c r="H5" s="52">
        <v>0</v>
      </c>
      <c r="I5" s="52">
        <v>1</v>
      </c>
      <c r="J5" s="52">
        <f>1+1+1</f>
        <v>3</v>
      </c>
      <c r="K5" s="52">
        <v>0</v>
      </c>
      <c r="L5" s="52">
        <v>0</v>
      </c>
      <c r="M5" s="52">
        <v>1</v>
      </c>
      <c r="N5" s="52">
        <v>1</v>
      </c>
      <c r="O5" s="60">
        <f t="shared" ref="O5:O15" si="1">+C5+G5+K5</f>
        <v>0</v>
      </c>
      <c r="P5" s="60">
        <f t="shared" si="0"/>
        <v>1</v>
      </c>
      <c r="Q5" s="60">
        <f t="shared" si="0"/>
        <v>2</v>
      </c>
      <c r="R5" s="60">
        <f t="shared" si="0"/>
        <v>4</v>
      </c>
    </row>
    <row r="6" spans="2:18" x14ac:dyDescent="0.25">
      <c r="B6" s="48" t="s">
        <v>263</v>
      </c>
      <c r="C6" s="49">
        <v>0</v>
      </c>
      <c r="D6" s="49">
        <v>0</v>
      </c>
      <c r="E6" s="49">
        <v>0</v>
      </c>
      <c r="F6" s="49">
        <v>0</v>
      </c>
      <c r="G6" s="49">
        <v>0</v>
      </c>
      <c r="H6" s="49">
        <v>0</v>
      </c>
      <c r="I6" s="49">
        <v>0</v>
      </c>
      <c r="J6" s="49">
        <v>0</v>
      </c>
      <c r="K6" s="49">
        <v>0</v>
      </c>
      <c r="L6" s="49">
        <v>0</v>
      </c>
      <c r="M6" s="49">
        <v>0</v>
      </c>
      <c r="N6" s="49">
        <v>0</v>
      </c>
      <c r="O6" s="59">
        <f t="shared" si="1"/>
        <v>0</v>
      </c>
      <c r="P6" s="59">
        <f t="shared" si="0"/>
        <v>0</v>
      </c>
      <c r="Q6" s="59">
        <f t="shared" si="0"/>
        <v>0</v>
      </c>
      <c r="R6" s="59">
        <f t="shared" si="0"/>
        <v>0</v>
      </c>
    </row>
    <row r="7" spans="2:18" x14ac:dyDescent="0.25">
      <c r="B7" s="51" t="s">
        <v>244</v>
      </c>
      <c r="C7" s="52">
        <v>0</v>
      </c>
      <c r="D7" s="52">
        <v>27</v>
      </c>
      <c r="E7" s="52">
        <v>7</v>
      </c>
      <c r="F7" s="52">
        <v>3</v>
      </c>
      <c r="G7" s="52">
        <v>0</v>
      </c>
      <c r="H7" s="52">
        <v>0</v>
      </c>
      <c r="I7" s="52">
        <v>0</v>
      </c>
      <c r="J7" s="52">
        <f>1+1+1</f>
        <v>3</v>
      </c>
      <c r="K7" s="52">
        <v>0</v>
      </c>
      <c r="L7" s="52">
        <v>5</v>
      </c>
      <c r="M7" s="52">
        <v>4</v>
      </c>
      <c r="N7" s="52">
        <v>2</v>
      </c>
      <c r="O7" s="60">
        <f t="shared" si="1"/>
        <v>0</v>
      </c>
      <c r="P7" s="60">
        <f t="shared" si="0"/>
        <v>32</v>
      </c>
      <c r="Q7" s="60">
        <f t="shared" si="0"/>
        <v>11</v>
      </c>
      <c r="R7" s="60">
        <f t="shared" si="0"/>
        <v>8</v>
      </c>
    </row>
    <row r="8" spans="2:18" x14ac:dyDescent="0.25">
      <c r="B8" s="48" t="s">
        <v>245</v>
      </c>
      <c r="C8" s="49">
        <v>0</v>
      </c>
      <c r="D8" s="49">
        <v>1</v>
      </c>
      <c r="E8" s="49">
        <v>0</v>
      </c>
      <c r="F8" s="49">
        <v>1</v>
      </c>
      <c r="G8" s="49">
        <v>0</v>
      </c>
      <c r="H8" s="49">
        <v>0</v>
      </c>
      <c r="I8" s="49">
        <v>0</v>
      </c>
      <c r="J8" s="49">
        <v>1</v>
      </c>
      <c r="K8" s="49">
        <v>0</v>
      </c>
      <c r="L8" s="49">
        <v>0</v>
      </c>
      <c r="M8" s="49">
        <v>0</v>
      </c>
      <c r="N8" s="49">
        <v>0</v>
      </c>
      <c r="O8" s="59">
        <f t="shared" si="1"/>
        <v>0</v>
      </c>
      <c r="P8" s="59">
        <f t="shared" si="0"/>
        <v>1</v>
      </c>
      <c r="Q8" s="59">
        <f t="shared" si="0"/>
        <v>0</v>
      </c>
      <c r="R8" s="59">
        <f t="shared" si="0"/>
        <v>2</v>
      </c>
    </row>
    <row r="9" spans="2:18" x14ac:dyDescent="0.25">
      <c r="B9" s="51" t="s">
        <v>246</v>
      </c>
      <c r="C9" s="52">
        <v>0</v>
      </c>
      <c r="D9" s="52">
        <v>0</v>
      </c>
      <c r="E9" s="52">
        <v>0</v>
      </c>
      <c r="F9" s="52">
        <v>1</v>
      </c>
      <c r="G9" s="52">
        <v>0</v>
      </c>
      <c r="H9" s="52">
        <v>0</v>
      </c>
      <c r="I9" s="52">
        <v>0</v>
      </c>
      <c r="J9" s="52">
        <v>0</v>
      </c>
      <c r="K9" s="52">
        <v>0</v>
      </c>
      <c r="L9" s="52">
        <v>0</v>
      </c>
      <c r="M9" s="52">
        <v>0</v>
      </c>
      <c r="N9" s="52">
        <v>0</v>
      </c>
      <c r="O9" s="60">
        <f t="shared" si="1"/>
        <v>0</v>
      </c>
      <c r="P9" s="60">
        <f t="shared" si="0"/>
        <v>0</v>
      </c>
      <c r="Q9" s="60">
        <f t="shared" si="0"/>
        <v>0</v>
      </c>
      <c r="R9" s="60">
        <f t="shared" si="0"/>
        <v>1</v>
      </c>
    </row>
    <row r="10" spans="2:18" x14ac:dyDescent="0.25">
      <c r="B10" s="48" t="s">
        <v>247</v>
      </c>
      <c r="C10" s="49">
        <v>0</v>
      </c>
      <c r="D10" s="49">
        <v>11</v>
      </c>
      <c r="E10" s="49">
        <v>0</v>
      </c>
      <c r="F10" s="49">
        <v>1</v>
      </c>
      <c r="G10" s="49">
        <v>0</v>
      </c>
      <c r="H10" s="49">
        <v>9</v>
      </c>
      <c r="I10" s="49">
        <v>14</v>
      </c>
      <c r="J10" s="49">
        <f>1+1+1+1+1+1+1+1+1+1</f>
        <v>10</v>
      </c>
      <c r="K10" s="49">
        <v>0</v>
      </c>
      <c r="L10" s="49">
        <v>0</v>
      </c>
      <c r="M10" s="49">
        <v>2</v>
      </c>
      <c r="N10" s="49">
        <v>4</v>
      </c>
      <c r="O10" s="59">
        <f t="shared" si="1"/>
        <v>0</v>
      </c>
      <c r="P10" s="59">
        <f t="shared" si="0"/>
        <v>20</v>
      </c>
      <c r="Q10" s="59">
        <f t="shared" si="0"/>
        <v>16</v>
      </c>
      <c r="R10" s="59">
        <f t="shared" si="0"/>
        <v>15</v>
      </c>
    </row>
    <row r="11" spans="2:18" x14ac:dyDescent="0.25">
      <c r="B11" s="51" t="s">
        <v>248</v>
      </c>
      <c r="C11" s="52">
        <v>0</v>
      </c>
      <c r="D11" s="52">
        <v>2</v>
      </c>
      <c r="E11" s="52">
        <v>3</v>
      </c>
      <c r="F11" s="52">
        <v>0</v>
      </c>
      <c r="G11" s="52">
        <v>0</v>
      </c>
      <c r="H11" s="52">
        <v>0</v>
      </c>
      <c r="I11" s="52">
        <v>0</v>
      </c>
      <c r="J11" s="52">
        <v>0</v>
      </c>
      <c r="K11" s="52">
        <v>0</v>
      </c>
      <c r="L11" s="52">
        <v>0</v>
      </c>
      <c r="M11" s="52">
        <v>1</v>
      </c>
      <c r="N11" s="52">
        <v>3</v>
      </c>
      <c r="O11" s="60">
        <f t="shared" si="1"/>
        <v>0</v>
      </c>
      <c r="P11" s="60">
        <f t="shared" si="0"/>
        <v>2</v>
      </c>
      <c r="Q11" s="60">
        <f t="shared" si="0"/>
        <v>4</v>
      </c>
      <c r="R11" s="60">
        <f t="shared" si="0"/>
        <v>3</v>
      </c>
    </row>
    <row r="12" spans="2:18" x14ac:dyDescent="0.25">
      <c r="B12" s="48" t="s">
        <v>249</v>
      </c>
      <c r="C12" s="49">
        <v>0</v>
      </c>
      <c r="D12" s="49">
        <v>1</v>
      </c>
      <c r="E12" s="49">
        <v>1</v>
      </c>
      <c r="F12" s="49">
        <v>1</v>
      </c>
      <c r="G12" s="49">
        <v>0</v>
      </c>
      <c r="H12" s="49">
        <v>0</v>
      </c>
      <c r="I12" s="49">
        <v>0</v>
      </c>
      <c r="J12" s="49">
        <v>0</v>
      </c>
      <c r="K12" s="49">
        <v>0</v>
      </c>
      <c r="L12" s="49">
        <v>0</v>
      </c>
      <c r="M12" s="49">
        <v>0</v>
      </c>
      <c r="N12" s="49">
        <v>1</v>
      </c>
      <c r="O12" s="59">
        <f t="shared" si="1"/>
        <v>0</v>
      </c>
      <c r="P12" s="59">
        <f t="shared" si="0"/>
        <v>1</v>
      </c>
      <c r="Q12" s="59">
        <f t="shared" si="0"/>
        <v>1</v>
      </c>
      <c r="R12" s="59">
        <f t="shared" si="0"/>
        <v>2</v>
      </c>
    </row>
    <row r="13" spans="2:18" x14ac:dyDescent="0.25">
      <c r="B13" s="51" t="s">
        <v>250</v>
      </c>
      <c r="C13" s="52">
        <v>0</v>
      </c>
      <c r="D13" s="52">
        <v>1</v>
      </c>
      <c r="E13" s="52">
        <v>4</v>
      </c>
      <c r="F13" s="52">
        <v>0</v>
      </c>
      <c r="G13" s="52">
        <v>0</v>
      </c>
      <c r="H13" s="52">
        <v>0</v>
      </c>
      <c r="I13" s="52">
        <v>0</v>
      </c>
      <c r="J13" s="52">
        <v>0</v>
      </c>
      <c r="K13" s="52">
        <v>0</v>
      </c>
      <c r="L13" s="52">
        <v>0</v>
      </c>
      <c r="M13" s="52">
        <v>0</v>
      </c>
      <c r="N13" s="52">
        <v>0</v>
      </c>
      <c r="O13" s="60">
        <f t="shared" si="1"/>
        <v>0</v>
      </c>
      <c r="P13" s="60">
        <f t="shared" si="0"/>
        <v>1</v>
      </c>
      <c r="Q13" s="60">
        <f t="shared" si="0"/>
        <v>4</v>
      </c>
      <c r="R13" s="60">
        <f t="shared" si="0"/>
        <v>0</v>
      </c>
    </row>
    <row r="14" spans="2:18" x14ac:dyDescent="0.25">
      <c r="B14" s="48" t="s">
        <v>264</v>
      </c>
      <c r="C14" s="49">
        <v>0</v>
      </c>
      <c r="D14" s="49">
        <v>16</v>
      </c>
      <c r="E14" s="49">
        <v>9</v>
      </c>
      <c r="F14" s="49">
        <v>0</v>
      </c>
      <c r="G14" s="49">
        <v>0</v>
      </c>
      <c r="H14" s="49">
        <v>3</v>
      </c>
      <c r="I14" s="49">
        <v>1</v>
      </c>
      <c r="J14" s="49">
        <f>1+1</f>
        <v>2</v>
      </c>
      <c r="K14" s="49">
        <v>0</v>
      </c>
      <c r="L14" s="49">
        <v>6</v>
      </c>
      <c r="M14" s="49">
        <v>3</v>
      </c>
      <c r="N14" s="49">
        <v>2</v>
      </c>
      <c r="O14" s="59">
        <f t="shared" si="1"/>
        <v>0</v>
      </c>
      <c r="P14" s="59">
        <f t="shared" si="0"/>
        <v>25</v>
      </c>
      <c r="Q14" s="59">
        <f t="shared" si="0"/>
        <v>13</v>
      </c>
      <c r="R14" s="59">
        <f t="shared" si="0"/>
        <v>4</v>
      </c>
    </row>
    <row r="15" spans="2:18" x14ac:dyDescent="0.25">
      <c r="B15" s="51" t="s">
        <v>251</v>
      </c>
      <c r="C15" s="52">
        <v>0</v>
      </c>
      <c r="D15" s="52">
        <v>0</v>
      </c>
      <c r="E15" s="52">
        <v>0</v>
      </c>
      <c r="F15" s="52">
        <v>0</v>
      </c>
      <c r="G15" s="52">
        <v>0</v>
      </c>
      <c r="H15" s="52">
        <v>3</v>
      </c>
      <c r="I15" s="52">
        <v>4</v>
      </c>
      <c r="J15" s="52">
        <f>1+1+1+1+1+1</f>
        <v>6</v>
      </c>
      <c r="K15" s="52">
        <v>0</v>
      </c>
      <c r="L15" s="52">
        <v>5</v>
      </c>
      <c r="M15" s="52">
        <v>0</v>
      </c>
      <c r="N15" s="52">
        <v>1</v>
      </c>
      <c r="O15" s="60">
        <f t="shared" si="1"/>
        <v>0</v>
      </c>
      <c r="P15" s="60">
        <f t="shared" si="0"/>
        <v>8</v>
      </c>
      <c r="Q15" s="60">
        <f t="shared" si="0"/>
        <v>4</v>
      </c>
      <c r="R15" s="60">
        <f t="shared" si="0"/>
        <v>7</v>
      </c>
    </row>
    <row r="16" spans="2:18" x14ac:dyDescent="0.25">
      <c r="B16" s="53" t="s">
        <v>261</v>
      </c>
      <c r="C16" s="53">
        <f>SUM(C4:C15)</f>
        <v>0</v>
      </c>
      <c r="D16" s="53">
        <f t="shared" ref="D16:G16" si="2">SUM(D4:D15)</f>
        <v>61</v>
      </c>
      <c r="E16" s="53">
        <f>SUM(E4:E15)</f>
        <v>24</v>
      </c>
      <c r="F16" s="53">
        <f t="shared" si="2"/>
        <v>7</v>
      </c>
      <c r="G16" s="53">
        <f t="shared" si="2"/>
        <v>0</v>
      </c>
      <c r="H16" s="53">
        <f t="shared" ref="H16" si="3">SUM(H4:H15)</f>
        <v>15</v>
      </c>
      <c r="I16" s="53">
        <f t="shared" ref="I16" si="4">SUM(I4:I15)</f>
        <v>20</v>
      </c>
      <c r="J16" s="53">
        <f t="shared" ref="J16:K16" si="5">SUM(J4:J15)</f>
        <v>25</v>
      </c>
      <c r="K16" s="53">
        <f t="shared" si="5"/>
        <v>0</v>
      </c>
      <c r="L16" s="53">
        <f t="shared" ref="L16" si="6">SUM(L4:L15)</f>
        <v>16</v>
      </c>
      <c r="M16" s="53">
        <f t="shared" ref="M16" si="7">SUM(M4:M15)</f>
        <v>11</v>
      </c>
      <c r="N16" s="53">
        <f t="shared" ref="N16" si="8">SUM(N4:N15)</f>
        <v>14</v>
      </c>
      <c r="O16" s="53">
        <f>SUM(O4:O15)</f>
        <v>0</v>
      </c>
      <c r="P16" s="53">
        <f t="shared" ref="P16" si="9">SUM(P4:P15)</f>
        <v>92</v>
      </c>
      <c r="Q16" s="53">
        <f t="shared" ref="Q16" si="10">SUM(Q4:Q15)</f>
        <v>55</v>
      </c>
      <c r="R16" s="53">
        <f t="shared" ref="R16" si="11">SUM(R4:R15)</f>
        <v>46</v>
      </c>
    </row>
    <row r="19" spans="2:21" x14ac:dyDescent="0.25">
      <c r="B19" s="171" t="s">
        <v>258</v>
      </c>
      <c r="C19" s="164" t="s">
        <v>259</v>
      </c>
      <c r="D19" s="165"/>
      <c r="E19" s="165"/>
      <c r="F19" s="166"/>
      <c r="G19" s="164" t="s">
        <v>260</v>
      </c>
      <c r="H19" s="165"/>
      <c r="I19" s="165"/>
      <c r="J19" s="166"/>
      <c r="L19" s="167" t="s">
        <v>258</v>
      </c>
      <c r="M19" s="168"/>
      <c r="N19" s="164" t="s">
        <v>259</v>
      </c>
      <c r="O19" s="165"/>
      <c r="P19" s="165"/>
      <c r="Q19" s="166"/>
      <c r="R19" s="164" t="s">
        <v>260</v>
      </c>
      <c r="S19" s="165"/>
      <c r="T19" s="165"/>
      <c r="U19" s="166"/>
    </row>
    <row r="20" spans="2:21" x14ac:dyDescent="0.25">
      <c r="B20" s="172" t="s">
        <v>258</v>
      </c>
      <c r="C20" s="50" t="s">
        <v>253</v>
      </c>
      <c r="D20" s="50" t="s">
        <v>254</v>
      </c>
      <c r="E20" s="50" t="s">
        <v>255</v>
      </c>
      <c r="F20" s="50" t="s">
        <v>256</v>
      </c>
      <c r="G20" s="50" t="s">
        <v>253</v>
      </c>
      <c r="H20" s="50" t="s">
        <v>254</v>
      </c>
      <c r="I20" s="50" t="s">
        <v>255</v>
      </c>
      <c r="J20" s="50" t="s">
        <v>256</v>
      </c>
      <c r="L20" s="169"/>
      <c r="M20" s="170"/>
      <c r="N20" s="50" t="s">
        <v>253</v>
      </c>
      <c r="O20" s="50" t="s">
        <v>254</v>
      </c>
      <c r="P20" s="50" t="s">
        <v>255</v>
      </c>
      <c r="Q20" s="50" t="s">
        <v>256</v>
      </c>
      <c r="R20" s="50" t="s">
        <v>253</v>
      </c>
      <c r="S20" s="50" t="s">
        <v>254</v>
      </c>
      <c r="T20" s="50" t="s">
        <v>255</v>
      </c>
      <c r="U20" s="50" t="s">
        <v>256</v>
      </c>
    </row>
    <row r="21" spans="2:21" x14ac:dyDescent="0.25">
      <c r="B21" s="48" t="s">
        <v>241</v>
      </c>
      <c r="C21" s="49">
        <v>0</v>
      </c>
      <c r="D21" s="49">
        <v>0</v>
      </c>
      <c r="E21" s="49">
        <v>1</v>
      </c>
      <c r="F21" s="49">
        <v>6</v>
      </c>
      <c r="G21" s="54" t="e">
        <f>+ROUND(C21/C30,2)</f>
        <v>#DIV/0!</v>
      </c>
      <c r="H21" s="54" t="e">
        <f>+ROUND(D21/D30,2)</f>
        <v>#DIV/0!</v>
      </c>
      <c r="I21" s="54">
        <f t="shared" ref="I21" si="12">+ROUND(E21/E30,2)</f>
        <v>0.03</v>
      </c>
      <c r="J21" s="108">
        <f>+ROUND(F21/F30,2)</f>
        <v>0.11</v>
      </c>
      <c r="L21" s="158" t="s">
        <v>275</v>
      </c>
      <c r="M21" s="159"/>
      <c r="N21" s="49">
        <v>0</v>
      </c>
      <c r="O21" s="49">
        <v>0</v>
      </c>
      <c r="P21" s="49">
        <v>6</v>
      </c>
      <c r="Q21" s="49">
        <v>0</v>
      </c>
      <c r="R21" s="54" t="e">
        <f>+ROUND(N21/N24,2)</f>
        <v>#DIV/0!</v>
      </c>
      <c r="S21" s="54" t="e">
        <f>+ROUND(O21/O24,2)</f>
        <v>#DIV/0!</v>
      </c>
      <c r="T21" s="99">
        <f>+ROUND(P21/P24,2)</f>
        <v>0.19</v>
      </c>
      <c r="U21" s="54" t="e">
        <f>+ROUND(Q21/Q24,2)</f>
        <v>#DIV/0!</v>
      </c>
    </row>
    <row r="22" spans="2:21" x14ac:dyDescent="0.25">
      <c r="B22" s="51" t="s">
        <v>242</v>
      </c>
      <c r="C22" s="52">
        <v>0</v>
      </c>
      <c r="D22" s="52">
        <v>0</v>
      </c>
      <c r="E22" s="52">
        <v>5</v>
      </c>
      <c r="F22" s="52">
        <v>15</v>
      </c>
      <c r="G22" s="55" t="e">
        <f>+ROUND(C22/C30,2)</f>
        <v>#DIV/0!</v>
      </c>
      <c r="H22" s="55" t="e">
        <f t="shared" ref="H22:J22" si="13">+ROUND(D22/D30,2)</f>
        <v>#DIV/0!</v>
      </c>
      <c r="I22" s="55">
        <f t="shared" si="13"/>
        <v>0.16</v>
      </c>
      <c r="J22" s="109">
        <f t="shared" si="13"/>
        <v>0.28000000000000003</v>
      </c>
      <c r="L22" s="160" t="s">
        <v>276</v>
      </c>
      <c r="M22" s="161"/>
      <c r="N22" s="52">
        <v>0</v>
      </c>
      <c r="O22" s="52">
        <v>0</v>
      </c>
      <c r="P22" s="52">
        <v>24</v>
      </c>
      <c r="Q22" s="52">
        <v>0</v>
      </c>
      <c r="R22" s="55" t="e">
        <f>+ROUND(N22/N24,2)</f>
        <v>#DIV/0!</v>
      </c>
      <c r="S22" s="55" t="e">
        <f>+ROUND(O22/O24,2)</f>
        <v>#DIV/0!</v>
      </c>
      <c r="T22" s="100">
        <f>+ROUND(P22/P24,2)</f>
        <v>0.77</v>
      </c>
      <c r="U22" s="55" t="e">
        <f>+ROUND(Q22/Q24,2)</f>
        <v>#DIV/0!</v>
      </c>
    </row>
    <row r="23" spans="2:21" x14ac:dyDescent="0.25">
      <c r="B23" s="48" t="s">
        <v>243</v>
      </c>
      <c r="C23" s="49">
        <v>0</v>
      </c>
      <c r="D23" s="49">
        <v>0</v>
      </c>
      <c r="E23" s="49">
        <v>0</v>
      </c>
      <c r="F23" s="49">
        <v>1</v>
      </c>
      <c r="G23" s="54" t="e">
        <f>+ROUND(C23/C30,2)</f>
        <v>#DIV/0!</v>
      </c>
      <c r="H23" s="54" t="e">
        <f t="shared" ref="H23:J23" si="14">+ROUND(D23/D30,2)</f>
        <v>#DIV/0!</v>
      </c>
      <c r="I23" s="54">
        <f t="shared" si="14"/>
        <v>0</v>
      </c>
      <c r="J23" s="108">
        <f t="shared" si="14"/>
        <v>0.02</v>
      </c>
      <c r="L23" s="158" t="s">
        <v>277</v>
      </c>
      <c r="M23" s="159"/>
      <c r="N23" s="49">
        <v>0</v>
      </c>
      <c r="O23" s="49">
        <v>0</v>
      </c>
      <c r="P23" s="49">
        <v>1</v>
      </c>
      <c r="Q23" s="49">
        <v>0</v>
      </c>
      <c r="R23" s="54" t="e">
        <f>+ROUND(N23/N24,2)</f>
        <v>#DIV/0!</v>
      </c>
      <c r="S23" s="54" t="e">
        <f>+ROUND(O23/O28,2)</f>
        <v>#DIV/0!</v>
      </c>
      <c r="T23" s="99">
        <f>+ROUND(P23/P24,2)</f>
        <v>0.03</v>
      </c>
      <c r="U23" s="54" t="e">
        <f>+ROUND(Q23/Q24,2)</f>
        <v>#DIV/0!</v>
      </c>
    </row>
    <row r="24" spans="2:21" x14ac:dyDescent="0.25">
      <c r="B24" s="51" t="s">
        <v>244</v>
      </c>
      <c r="C24" s="52">
        <v>0</v>
      </c>
      <c r="D24" s="52">
        <v>0</v>
      </c>
      <c r="E24" s="52">
        <v>0</v>
      </c>
      <c r="F24" s="52">
        <v>0</v>
      </c>
      <c r="G24" s="55" t="e">
        <f>+ROUND(C24/C30,2)</f>
        <v>#DIV/0!</v>
      </c>
      <c r="H24" s="55" t="e">
        <f t="shared" ref="H24:J24" si="15">+ROUND(D24/D30,2)</f>
        <v>#DIV/0!</v>
      </c>
      <c r="I24" s="55">
        <f t="shared" si="15"/>
        <v>0</v>
      </c>
      <c r="J24" s="109">
        <f t="shared" si="15"/>
        <v>0</v>
      </c>
      <c r="L24" s="162" t="s">
        <v>261</v>
      </c>
      <c r="M24" s="163"/>
      <c r="N24" s="53">
        <f>SUM(N21:N23)</f>
        <v>0</v>
      </c>
      <c r="O24" s="53">
        <f>SUM(O21:O23)</f>
        <v>0</v>
      </c>
      <c r="P24" s="53">
        <f>SUM(P21:P23)</f>
        <v>31</v>
      </c>
      <c r="Q24" s="53">
        <f t="shared" ref="Q24" si="16">SUM(Q21:Q23)</f>
        <v>0</v>
      </c>
      <c r="R24" s="53"/>
      <c r="S24" s="53"/>
      <c r="T24" s="53"/>
    </row>
    <row r="25" spans="2:21" x14ac:dyDescent="0.25">
      <c r="B25" s="48" t="s">
        <v>245</v>
      </c>
      <c r="C25" s="49">
        <v>0</v>
      </c>
      <c r="D25" s="49">
        <v>0</v>
      </c>
      <c r="E25" s="49">
        <v>0</v>
      </c>
      <c r="F25" s="49">
        <v>0</v>
      </c>
      <c r="G25" s="54" t="e">
        <f>+ROUND(C25/C30,2)</f>
        <v>#DIV/0!</v>
      </c>
      <c r="H25" s="54" t="e">
        <f t="shared" ref="H25:J25" si="17">+ROUND(D25/D30,2)</f>
        <v>#DIV/0!</v>
      </c>
      <c r="I25" s="54">
        <f t="shared" si="17"/>
        <v>0</v>
      </c>
      <c r="J25" s="108">
        <f t="shared" si="17"/>
        <v>0</v>
      </c>
    </row>
    <row r="26" spans="2:21" x14ac:dyDescent="0.25">
      <c r="B26" s="51" t="s">
        <v>246</v>
      </c>
      <c r="C26" s="52">
        <v>0</v>
      </c>
      <c r="D26" s="52">
        <v>0</v>
      </c>
      <c r="E26" s="52">
        <v>0</v>
      </c>
      <c r="F26" s="52">
        <v>3</v>
      </c>
      <c r="G26" s="55" t="e">
        <f>+ROUND(C26/C30,2)</f>
        <v>#DIV/0!</v>
      </c>
      <c r="H26" s="55" t="e">
        <f t="shared" ref="H26:J26" si="18">+ROUND(D26/D30,2)</f>
        <v>#DIV/0!</v>
      </c>
      <c r="I26" s="55">
        <f t="shared" si="18"/>
        <v>0</v>
      </c>
      <c r="J26" s="109">
        <f t="shared" si="18"/>
        <v>0.06</v>
      </c>
    </row>
    <row r="27" spans="2:21" x14ac:dyDescent="0.25">
      <c r="B27" s="48" t="s">
        <v>247</v>
      </c>
      <c r="C27" s="49">
        <v>0</v>
      </c>
      <c r="D27" s="49">
        <v>0</v>
      </c>
      <c r="E27" s="49">
        <v>24</v>
      </c>
      <c r="F27" s="49">
        <v>26</v>
      </c>
      <c r="G27" s="54" t="e">
        <f>+ROUND(C27/C30,2)</f>
        <v>#DIV/0!</v>
      </c>
      <c r="H27" s="54" t="e">
        <f t="shared" ref="H27:J27" si="19">+ROUND(D27/D30,2)</f>
        <v>#DIV/0!</v>
      </c>
      <c r="I27" s="54">
        <f t="shared" si="19"/>
        <v>0.77</v>
      </c>
      <c r="J27" s="108">
        <f t="shared" si="19"/>
        <v>0.48</v>
      </c>
    </row>
    <row r="28" spans="2:21" x14ac:dyDescent="0.25">
      <c r="B28" s="51" t="s">
        <v>248</v>
      </c>
      <c r="C28" s="52">
        <v>0</v>
      </c>
      <c r="D28" s="52">
        <v>0</v>
      </c>
      <c r="E28" s="52">
        <v>0</v>
      </c>
      <c r="F28" s="52">
        <v>2</v>
      </c>
      <c r="G28" s="55" t="e">
        <f>+ROUND(C28/C30,2)</f>
        <v>#DIV/0!</v>
      </c>
      <c r="H28" s="55" t="e">
        <f t="shared" ref="H28:J28" si="20">+ROUND(D28/D30,2)</f>
        <v>#DIV/0!</v>
      </c>
      <c r="I28" s="55">
        <f t="shared" si="20"/>
        <v>0</v>
      </c>
      <c r="J28" s="109">
        <f t="shared" si="20"/>
        <v>0.04</v>
      </c>
    </row>
    <row r="29" spans="2:21" x14ac:dyDescent="0.25">
      <c r="B29" s="51" t="s">
        <v>199</v>
      </c>
      <c r="C29" s="52">
        <v>0</v>
      </c>
      <c r="D29" s="52">
        <v>0</v>
      </c>
      <c r="E29" s="52">
        <v>1</v>
      </c>
      <c r="F29" s="52">
        <v>1</v>
      </c>
      <c r="G29" s="55" t="e">
        <f>+ROUND(C29/C31,2)</f>
        <v>#DIV/0!</v>
      </c>
      <c r="H29" s="55" t="e">
        <f t="shared" ref="H29" si="21">+ROUND(D29/D31,2)</f>
        <v>#DIV/0!</v>
      </c>
      <c r="I29" s="55">
        <f>+ROUND(E29/E30,2)</f>
        <v>0.03</v>
      </c>
      <c r="J29" s="109">
        <f>+ROUND(F29/F30,2)</f>
        <v>0.02</v>
      </c>
    </row>
    <row r="30" spans="2:21" x14ac:dyDescent="0.25">
      <c r="B30" s="53" t="s">
        <v>261</v>
      </c>
      <c r="C30" s="53">
        <f>SUM(C21:C29)</f>
        <v>0</v>
      </c>
      <c r="D30" s="53">
        <f>SUM(D21:D29)</f>
        <v>0</v>
      </c>
      <c r="E30" s="53">
        <f>SUM(E21:E29)</f>
        <v>31</v>
      </c>
      <c r="F30" s="53">
        <f>SUM(F21:F29)</f>
        <v>54</v>
      </c>
      <c r="G30" s="56"/>
      <c r="H30" s="53"/>
      <c r="I30" s="53"/>
      <c r="J30" s="53"/>
    </row>
    <row r="33" spans="2:10" x14ac:dyDescent="0.25">
      <c r="B33" s="171" t="s">
        <v>258</v>
      </c>
      <c r="C33" s="164" t="s">
        <v>262</v>
      </c>
      <c r="D33" s="165"/>
      <c r="E33" s="165"/>
      <c r="F33" s="166"/>
      <c r="G33" s="164" t="s">
        <v>260</v>
      </c>
      <c r="H33" s="165"/>
      <c r="I33" s="165"/>
      <c r="J33" s="166"/>
    </row>
    <row r="34" spans="2:10" x14ac:dyDescent="0.25">
      <c r="B34" s="172" t="s">
        <v>258</v>
      </c>
      <c r="C34" s="50" t="s">
        <v>253</v>
      </c>
      <c r="D34" s="50" t="s">
        <v>254</v>
      </c>
      <c r="E34" s="50" t="s">
        <v>255</v>
      </c>
      <c r="F34" s="50" t="s">
        <v>256</v>
      </c>
      <c r="G34" s="50" t="s">
        <v>253</v>
      </c>
      <c r="H34" s="50" t="s">
        <v>254</v>
      </c>
      <c r="I34" s="50" t="s">
        <v>255</v>
      </c>
      <c r="J34" s="50" t="s">
        <v>256</v>
      </c>
    </row>
    <row r="35" spans="2:10" x14ac:dyDescent="0.25">
      <c r="B35" s="48" t="s">
        <v>241</v>
      </c>
      <c r="C35" s="57">
        <v>0</v>
      </c>
      <c r="D35" s="57">
        <v>0</v>
      </c>
      <c r="E35" s="101">
        <v>682000.01</v>
      </c>
      <c r="F35" s="104">
        <v>2232151.1</v>
      </c>
      <c r="G35" s="54" t="e">
        <f>+ROUND((C35/C44),2)</f>
        <v>#DIV/0!</v>
      </c>
      <c r="H35" s="54" t="e">
        <f>+ROUND(D35/D44,2)</f>
        <v>#DIV/0!</v>
      </c>
      <c r="I35" s="54">
        <f>+ROUND(E35/E44,2)</f>
        <v>0.06</v>
      </c>
      <c r="J35" s="99">
        <f>+ROUND(F35/F44,2)</f>
        <v>0.08</v>
      </c>
    </row>
    <row r="36" spans="2:10" x14ac:dyDescent="0.25">
      <c r="B36" s="51" t="s">
        <v>242</v>
      </c>
      <c r="C36" s="58">
        <v>0</v>
      </c>
      <c r="D36" s="58">
        <v>0</v>
      </c>
      <c r="E36" s="102">
        <v>1573410</v>
      </c>
      <c r="F36" s="105">
        <v>7360947.29</v>
      </c>
      <c r="G36" s="55" t="e">
        <f>+ROUND(C36/C44,2)</f>
        <v>#DIV/0!</v>
      </c>
      <c r="H36" s="55" t="e">
        <f t="shared" ref="H36" si="22">+ROUND(D36/D44,2)</f>
        <v>#DIV/0!</v>
      </c>
      <c r="I36" s="55">
        <f>+ROUND(E36/E44,2)</f>
        <v>0.13</v>
      </c>
      <c r="J36" s="100">
        <f t="shared" ref="J36" si="23">+ROUND(F36/F44,2)</f>
        <v>0.26</v>
      </c>
    </row>
    <row r="37" spans="2:10" x14ac:dyDescent="0.25">
      <c r="B37" s="48" t="s">
        <v>243</v>
      </c>
      <c r="C37" s="57">
        <v>0</v>
      </c>
      <c r="D37" s="57">
        <v>0</v>
      </c>
      <c r="E37" s="101">
        <v>0</v>
      </c>
      <c r="F37" s="101">
        <v>269681.21000000002</v>
      </c>
      <c r="G37" s="54" t="e">
        <f>+ROUND(C37/C44,2)</f>
        <v>#DIV/0!</v>
      </c>
      <c r="H37" s="54" t="e">
        <f t="shared" ref="H37" si="24">+ROUND(D37/D44,2)</f>
        <v>#DIV/0!</v>
      </c>
      <c r="I37" s="54">
        <f t="shared" ref="I37" si="25">+ROUND(E37/E44,2)</f>
        <v>0</v>
      </c>
      <c r="J37" s="99">
        <f t="shared" ref="J37" si="26">+ROUND(F37/F44,2)</f>
        <v>0.01</v>
      </c>
    </row>
    <row r="38" spans="2:10" x14ac:dyDescent="0.25">
      <c r="B38" s="51" t="s">
        <v>244</v>
      </c>
      <c r="C38" s="58">
        <v>0</v>
      </c>
      <c r="D38" s="58">
        <v>0</v>
      </c>
      <c r="E38" s="102">
        <v>0</v>
      </c>
      <c r="F38" s="102">
        <v>0</v>
      </c>
      <c r="G38" s="55" t="e">
        <f>+ROUND(C38/C44,2)</f>
        <v>#DIV/0!</v>
      </c>
      <c r="H38" s="55" t="e">
        <f t="shared" ref="H38" si="27">+ROUND(D38/D44,2)</f>
        <v>#DIV/0!</v>
      </c>
      <c r="I38" s="55">
        <f t="shared" ref="I38" si="28">+ROUND(E38/E44,2)</f>
        <v>0</v>
      </c>
      <c r="J38" s="100">
        <f t="shared" ref="J38" si="29">+ROUND(F38/F44,2)</f>
        <v>0</v>
      </c>
    </row>
    <row r="39" spans="2:10" x14ac:dyDescent="0.25">
      <c r="B39" s="48" t="s">
        <v>245</v>
      </c>
      <c r="C39" s="57">
        <v>0</v>
      </c>
      <c r="D39" s="57">
        <v>0</v>
      </c>
      <c r="E39" s="101">
        <v>0</v>
      </c>
      <c r="F39" s="101">
        <v>0</v>
      </c>
      <c r="G39" s="54" t="e">
        <f>+ROUND(C39/C44,2)</f>
        <v>#DIV/0!</v>
      </c>
      <c r="H39" s="54" t="e">
        <f t="shared" ref="H39" si="30">+ROUND(D39/D44,2)</f>
        <v>#DIV/0!</v>
      </c>
      <c r="I39" s="54">
        <f t="shared" ref="I39" si="31">+ROUND(E39/E44,2)</f>
        <v>0</v>
      </c>
      <c r="J39" s="99">
        <f t="shared" ref="J39" si="32">+ROUND(F39/F44,2)</f>
        <v>0</v>
      </c>
    </row>
    <row r="40" spans="2:10" x14ac:dyDescent="0.25">
      <c r="B40" s="51" t="s">
        <v>246</v>
      </c>
      <c r="C40" s="58">
        <v>0</v>
      </c>
      <c r="D40" s="58">
        <v>0</v>
      </c>
      <c r="E40" s="102">
        <v>0</v>
      </c>
      <c r="F40" s="105">
        <v>1644000</v>
      </c>
      <c r="G40" s="55" t="e">
        <f>+ROUND(C40/C44,2)</f>
        <v>#DIV/0!</v>
      </c>
      <c r="H40" s="55" t="e">
        <f t="shared" ref="H40" si="33">+ROUND(D40/D44,2)</f>
        <v>#DIV/0!</v>
      </c>
      <c r="I40" s="55">
        <f t="shared" ref="I40" si="34">+ROUND(E40/E44,2)</f>
        <v>0</v>
      </c>
      <c r="J40" s="100">
        <f t="shared" ref="J40" si="35">+ROUND(F40/F44,2)</f>
        <v>0.06</v>
      </c>
    </row>
    <row r="41" spans="2:10" x14ac:dyDescent="0.25">
      <c r="B41" s="48" t="s">
        <v>247</v>
      </c>
      <c r="C41" s="57">
        <v>0</v>
      </c>
      <c r="D41" s="57">
        <v>0</v>
      </c>
      <c r="E41" s="101">
        <v>9576568.5800000001</v>
      </c>
      <c r="F41" s="106">
        <v>15098618.76</v>
      </c>
      <c r="G41" s="54" t="e">
        <f>+ROUND(C41/C44,2)</f>
        <v>#DIV/0!</v>
      </c>
      <c r="H41" s="54" t="e">
        <f t="shared" ref="H41" si="36">+ROUND(D41/D44,2)</f>
        <v>#DIV/0!</v>
      </c>
      <c r="I41" s="54">
        <f>+ROUND(E41/E44,2)</f>
        <v>0.77</v>
      </c>
      <c r="J41" s="99">
        <f t="shared" ref="J41" si="37">+ROUND(F41/F44,2)</f>
        <v>0.54</v>
      </c>
    </row>
    <row r="42" spans="2:10" x14ac:dyDescent="0.25">
      <c r="B42" s="51" t="s">
        <v>248</v>
      </c>
      <c r="C42" s="58">
        <v>0</v>
      </c>
      <c r="D42" s="58">
        <v>0</v>
      </c>
      <c r="E42" s="102">
        <v>0</v>
      </c>
      <c r="F42" s="105">
        <v>722491.04</v>
      </c>
      <c r="G42" s="55" t="e">
        <f>+ROUND(C42/C44,2)</f>
        <v>#DIV/0!</v>
      </c>
      <c r="H42" s="55" t="e">
        <f t="shared" ref="H42" si="38">+ROUND(D42/D44,2)</f>
        <v>#DIV/0!</v>
      </c>
      <c r="I42" s="55">
        <f t="shared" ref="I42" si="39">+ROUND(E42/E44,2)</f>
        <v>0</v>
      </c>
      <c r="J42" s="100">
        <f t="shared" ref="J42" si="40">+ROUND(F42/F44,2)</f>
        <v>0.03</v>
      </c>
    </row>
    <row r="43" spans="2:10" x14ac:dyDescent="0.25">
      <c r="B43" s="51" t="s">
        <v>199</v>
      </c>
      <c r="C43" s="58">
        <v>0</v>
      </c>
      <c r="D43" s="58">
        <v>0</v>
      </c>
      <c r="E43" s="102">
        <v>545153.6</v>
      </c>
      <c r="F43" s="102">
        <v>545153.6</v>
      </c>
      <c r="G43" s="55" t="e">
        <f>+ROUND(C43/C45,2)</f>
        <v>#DIV/0!</v>
      </c>
      <c r="H43" s="55" t="e">
        <f t="shared" ref="H43" si="41">+ROUND(D43/D45,2)</f>
        <v>#DIV/0!</v>
      </c>
      <c r="I43" s="55">
        <f>+ROUND(E43/E44,2)</f>
        <v>0.04</v>
      </c>
      <c r="J43" s="100">
        <f>+ROUND(F43/F44,2)</f>
        <v>0.02</v>
      </c>
    </row>
    <row r="44" spans="2:10" x14ac:dyDescent="0.25">
      <c r="B44" s="53" t="s">
        <v>261</v>
      </c>
      <c r="C44" s="61">
        <f>SUM(C35:C43)</f>
        <v>0</v>
      </c>
      <c r="D44" s="61">
        <f>SUM(D35:D43)</f>
        <v>0</v>
      </c>
      <c r="E44" s="103">
        <f>SUM(E35:E43)</f>
        <v>12377132.189999999</v>
      </c>
      <c r="F44" s="107">
        <f>SUM(F35:F43)</f>
        <v>27873043</v>
      </c>
      <c r="G44" s="56"/>
      <c r="H44" s="53"/>
      <c r="I44" s="53"/>
      <c r="J44" s="53"/>
    </row>
    <row r="47" spans="2:10" x14ac:dyDescent="0.25">
      <c r="B47" s="171" t="s">
        <v>269</v>
      </c>
      <c r="C47" s="164" t="s">
        <v>262</v>
      </c>
      <c r="D47" s="165"/>
      <c r="E47" s="165"/>
      <c r="F47" s="166"/>
      <c r="G47" s="164" t="s">
        <v>260</v>
      </c>
      <c r="H47" s="165"/>
      <c r="I47" s="165"/>
      <c r="J47" s="166"/>
    </row>
    <row r="48" spans="2:10" x14ac:dyDescent="0.25">
      <c r="B48" s="172" t="s">
        <v>258</v>
      </c>
      <c r="C48" s="50" t="s">
        <v>253</v>
      </c>
      <c r="D48" s="50" t="s">
        <v>254</v>
      </c>
      <c r="E48" s="50" t="s">
        <v>255</v>
      </c>
      <c r="F48" s="50" t="s">
        <v>256</v>
      </c>
      <c r="G48" s="50" t="s">
        <v>253</v>
      </c>
      <c r="H48" s="50" t="s">
        <v>254</v>
      </c>
      <c r="I48" s="50" t="s">
        <v>255</v>
      </c>
      <c r="J48" s="50" t="s">
        <v>256</v>
      </c>
    </row>
    <row r="49" spans="2:10" x14ac:dyDescent="0.25">
      <c r="B49" s="48" t="s">
        <v>270</v>
      </c>
      <c r="C49" s="88">
        <v>0</v>
      </c>
      <c r="D49" s="88">
        <v>40</v>
      </c>
      <c r="E49" s="88"/>
      <c r="F49" s="88">
        <v>50</v>
      </c>
      <c r="G49" s="54" t="e">
        <f t="shared" ref="G49:H49" si="42">+ROUND(C50/C49,2)</f>
        <v>#DIV/0!</v>
      </c>
      <c r="H49" s="54">
        <f t="shared" si="42"/>
        <v>0.75</v>
      </c>
      <c r="I49" s="54" t="e">
        <f>+ROUND(E50/E49,2)</f>
        <v>#DIV/0!</v>
      </c>
      <c r="J49" s="54">
        <f>+ROUND(F50/F49,2)</f>
        <v>2.2999999999999998</v>
      </c>
    </row>
    <row r="50" spans="2:10" x14ac:dyDescent="0.25">
      <c r="B50" s="51" t="s">
        <v>271</v>
      </c>
      <c r="C50" s="90">
        <v>0</v>
      </c>
      <c r="D50" s="90">
        <v>30</v>
      </c>
      <c r="E50" s="90"/>
      <c r="F50" s="90">
        <v>115</v>
      </c>
      <c r="G50" s="91" t="e">
        <f>+ROUND(C50/C54,2)</f>
        <v>#DIV/0!</v>
      </c>
      <c r="H50" s="91">
        <f>+ROUND(D50/D54,2)</f>
        <v>0.4</v>
      </c>
      <c r="I50" s="91" t="e">
        <f>+ROUND(E50/E54,2)</f>
        <v>#DIV/0!</v>
      </c>
      <c r="J50" s="55">
        <f>+ROUND(F50/F54,2)</f>
        <v>0.59</v>
      </c>
    </row>
    <row r="51" spans="2:10" x14ac:dyDescent="0.25">
      <c r="B51" s="48" t="s">
        <v>272</v>
      </c>
      <c r="C51" s="88">
        <v>0</v>
      </c>
      <c r="D51" s="88">
        <v>1</v>
      </c>
      <c r="E51" s="88"/>
      <c r="F51" s="88">
        <v>5</v>
      </c>
      <c r="G51" s="89" t="e">
        <f>+ROUND(C51/C54,2)</f>
        <v>#DIV/0!</v>
      </c>
      <c r="H51" s="89">
        <f>+ROUND(D51/D54,2)</f>
        <v>0.01</v>
      </c>
      <c r="I51" s="89" t="e">
        <f>+ROUND(E51/E54,2)</f>
        <v>#DIV/0!</v>
      </c>
      <c r="J51" s="54">
        <f>+ROUND(F51/F54,2)</f>
        <v>0.03</v>
      </c>
    </row>
    <row r="52" spans="2:10" x14ac:dyDescent="0.25">
      <c r="B52" s="51" t="s">
        <v>273</v>
      </c>
      <c r="C52" s="90">
        <v>0</v>
      </c>
      <c r="D52" s="90">
        <v>3</v>
      </c>
      <c r="E52" s="90"/>
      <c r="F52" s="90">
        <v>19</v>
      </c>
      <c r="G52" s="91" t="e">
        <f>+ROUND(C52/C54,2)</f>
        <v>#DIV/0!</v>
      </c>
      <c r="H52" s="91">
        <f>+ROUND(D52/D54,2)</f>
        <v>0.04</v>
      </c>
      <c r="I52" s="91" t="e">
        <f>+ROUND(E52/E54,2)</f>
        <v>#DIV/0!</v>
      </c>
      <c r="J52" s="55">
        <f>+ROUND(F52/F54,2)</f>
        <v>0.1</v>
      </c>
    </row>
    <row r="53" spans="2:10" x14ac:dyDescent="0.25">
      <c r="B53" s="48" t="s">
        <v>274</v>
      </c>
      <c r="C53" s="88">
        <v>0</v>
      </c>
      <c r="D53" s="88">
        <v>1</v>
      </c>
      <c r="E53" s="88"/>
      <c r="F53" s="88">
        <v>6</v>
      </c>
      <c r="G53" s="89" t="e">
        <f>+ROUND(C53/C54,2)</f>
        <v>#DIV/0!</v>
      </c>
      <c r="H53" s="89">
        <f>+ROUND(D53/D54,2)</f>
        <v>0.01</v>
      </c>
      <c r="I53" s="89" t="e">
        <f>+ROUND(E53/E54,2)</f>
        <v>#DIV/0!</v>
      </c>
      <c r="J53" s="54">
        <f>+ROUND(F53/F54,2)</f>
        <v>0.03</v>
      </c>
    </row>
    <row r="54" spans="2:10" x14ac:dyDescent="0.25">
      <c r="B54" s="53" t="s">
        <v>261</v>
      </c>
      <c r="C54" s="110">
        <f>SUM(C49:C53)</f>
        <v>0</v>
      </c>
      <c r="D54" s="110">
        <f>SUM(D49:D53)</f>
        <v>75</v>
      </c>
      <c r="E54" s="110">
        <f>SUM(E49:E53)</f>
        <v>0</v>
      </c>
      <c r="F54" s="110">
        <f>SUM(F49:F53)</f>
        <v>195</v>
      </c>
      <c r="G54" s="56"/>
      <c r="H54" s="53"/>
      <c r="I54" s="53"/>
      <c r="J54" s="53"/>
    </row>
  </sheetData>
  <mergeCells count="22">
    <mergeCell ref="B1:R1"/>
    <mergeCell ref="G2:J2"/>
    <mergeCell ref="C2:F2"/>
    <mergeCell ref="K2:N2"/>
    <mergeCell ref="O2:R2"/>
    <mergeCell ref="B2:B3"/>
    <mergeCell ref="B47:B48"/>
    <mergeCell ref="C47:F47"/>
    <mergeCell ref="G47:J47"/>
    <mergeCell ref="C19:F19"/>
    <mergeCell ref="B19:B20"/>
    <mergeCell ref="G19:J19"/>
    <mergeCell ref="B33:B34"/>
    <mergeCell ref="C33:F33"/>
    <mergeCell ref="G33:J33"/>
    <mergeCell ref="L21:M21"/>
    <mergeCell ref="L22:M22"/>
    <mergeCell ref="L23:M23"/>
    <mergeCell ref="L24:M24"/>
    <mergeCell ref="R19:U19"/>
    <mergeCell ref="N19:Q19"/>
    <mergeCell ref="L19:M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Matriz</vt:lpstr>
      <vt:lpstr>Indicadores</vt:lpstr>
      <vt:lpstr>Hoja1</vt:lpstr>
      <vt:lpstr>Indicadores!Área_de_impresión</vt:lpstr>
      <vt:lpstr>Matriz!Área_de_impresión</vt:lpstr>
      <vt:lpstr>Indicadores!Títulos_a_imprimir</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02</dc:creator>
  <cp:lastModifiedBy>Secretaria de Obras Públicas</cp:lastModifiedBy>
  <cp:lastPrinted>2026-01-09T23:20:17Z</cp:lastPrinted>
  <dcterms:created xsi:type="dcterms:W3CDTF">2022-10-04T14:46:53Z</dcterms:created>
  <dcterms:modified xsi:type="dcterms:W3CDTF">2026-01-09T23:20:19Z</dcterms:modified>
</cp:coreProperties>
</file>